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D5D180E9-632D-4D24-8B27-8B64410E5AAD}" xr6:coauthVersionLast="47" xr6:coauthVersionMax="47" xr10:uidLastSave="{00000000-0000-0000-0000-000000000000}"/>
  <workbookProtection workbookAlgorithmName="SHA-512" workbookHashValue="qEQ9LBdGtoc+VTsm2RlcRxh6wgH6QWrLDZUmXn54sw4WYlOWL4TJWd8VQEL5xRajokPwRsuZ58hhf16PoCTfSg==" workbookSaltValue="AlryyRqdRVpUfowxki7+Lg==" workbookSpinCount="100000" lockStructure="1"/>
  <bookViews>
    <workbookView xWindow="-120" yWindow="-120" windowWidth="29040" windowHeight="15720" xr2:uid="{00000000-000D-0000-FFFF-FFFF00000000}"/>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20" i="1" l="1"/>
  <c r="J1020" i="1"/>
  <c r="K1020" i="1" s="1"/>
  <c r="M1020" i="1" s="1"/>
  <c r="L1019" i="1"/>
  <c r="J1019" i="1"/>
  <c r="K1019" i="1" s="1"/>
  <c r="Q1019" i="1" s="1"/>
  <c r="L1018" i="1"/>
  <c r="J1018" i="1"/>
  <c r="K1018" i="1" s="1"/>
  <c r="L1017" i="1"/>
  <c r="J1017" i="1"/>
  <c r="K1017" i="1" s="1"/>
  <c r="L1016" i="1"/>
  <c r="J1016" i="1"/>
  <c r="K1016" i="1" s="1"/>
  <c r="M1016" i="1" s="1"/>
  <c r="L1015" i="1"/>
  <c r="K1015" i="1"/>
  <c r="Q1015" i="1" s="1"/>
  <c r="J1015" i="1"/>
  <c r="L1014" i="1"/>
  <c r="J1014" i="1"/>
  <c r="K1014" i="1" s="1"/>
  <c r="L1013" i="1"/>
  <c r="J1013" i="1"/>
  <c r="K1013" i="1" s="1"/>
  <c r="L1012" i="1"/>
  <c r="J1012" i="1"/>
  <c r="K1012" i="1" s="1"/>
  <c r="M1012" i="1" s="1"/>
  <c r="L1011" i="1"/>
  <c r="K1011" i="1"/>
  <c r="Q1011" i="1" s="1"/>
  <c r="J1011" i="1"/>
  <c r="L1010" i="1"/>
  <c r="J1010" i="1"/>
  <c r="K1010" i="1" s="1"/>
  <c r="L1009" i="1"/>
  <c r="J1009" i="1"/>
  <c r="K1009" i="1" s="1"/>
  <c r="L1008" i="1"/>
  <c r="J1008" i="1"/>
  <c r="K1008" i="1" s="1"/>
  <c r="M1008" i="1" s="1"/>
  <c r="L1007" i="1"/>
  <c r="J1007" i="1"/>
  <c r="K1007" i="1" s="1"/>
  <c r="Q1007" i="1" s="1"/>
  <c r="L1005" i="1"/>
  <c r="J1005" i="1"/>
  <c r="K1005" i="1" s="1"/>
  <c r="L1004" i="1"/>
  <c r="J1004" i="1"/>
  <c r="K1004" i="1" s="1"/>
  <c r="L1003" i="1"/>
  <c r="J1003" i="1"/>
  <c r="K1003" i="1" s="1"/>
  <c r="M1003" i="1" s="1"/>
  <c r="L1002" i="1"/>
  <c r="J1002" i="1"/>
  <c r="K1002" i="1" s="1"/>
  <c r="Q1002" i="1" s="1"/>
  <c r="L1001" i="1"/>
  <c r="J1001" i="1"/>
  <c r="K1001" i="1" s="1"/>
  <c r="L1000" i="1"/>
  <c r="J1000" i="1"/>
  <c r="K1000" i="1" s="1"/>
  <c r="L999" i="1"/>
  <c r="J999" i="1"/>
  <c r="K999" i="1" s="1"/>
  <c r="M999" i="1" s="1"/>
  <c r="L998" i="1"/>
  <c r="J998" i="1"/>
  <c r="K998" i="1" s="1"/>
  <c r="Q998" i="1" s="1"/>
  <c r="L997" i="1"/>
  <c r="J997" i="1"/>
  <c r="K997" i="1" s="1"/>
  <c r="L996" i="1"/>
  <c r="J996" i="1"/>
  <c r="K996" i="1" s="1"/>
  <c r="L995" i="1"/>
  <c r="J995" i="1"/>
  <c r="K995" i="1" s="1"/>
  <c r="M995" i="1" s="1"/>
  <c r="L994" i="1"/>
  <c r="J994" i="1"/>
  <c r="K994" i="1" s="1"/>
  <c r="L993" i="1"/>
  <c r="J993" i="1"/>
  <c r="K993" i="1" s="1"/>
  <c r="L992" i="1"/>
  <c r="K992" i="1"/>
  <c r="M992" i="1" s="1"/>
  <c r="L977" i="1"/>
  <c r="J977" i="1"/>
  <c r="K977" i="1" s="1"/>
  <c r="Q977" i="1" s="1"/>
  <c r="L976" i="1"/>
  <c r="J976" i="1"/>
  <c r="K976" i="1" s="1"/>
  <c r="L975" i="1"/>
  <c r="J975" i="1"/>
  <c r="K975" i="1" s="1"/>
  <c r="L974" i="1"/>
  <c r="J974" i="1"/>
  <c r="K974" i="1" s="1"/>
  <c r="L973" i="1"/>
  <c r="K973" i="1"/>
  <c r="Q973" i="1" s="1"/>
  <c r="J973" i="1"/>
  <c r="L972" i="1"/>
  <c r="J972" i="1"/>
  <c r="K972" i="1" s="1"/>
  <c r="L971" i="1"/>
  <c r="J971" i="1"/>
  <c r="K971" i="1" s="1"/>
  <c r="L970" i="1"/>
  <c r="J970" i="1"/>
  <c r="K970" i="1" s="1"/>
  <c r="L969" i="1"/>
  <c r="J969" i="1"/>
  <c r="K969" i="1" s="1"/>
  <c r="Q969" i="1" s="1"/>
  <c r="L968" i="1"/>
  <c r="J968" i="1"/>
  <c r="K968" i="1" s="1"/>
  <c r="L967" i="1"/>
  <c r="J967" i="1"/>
  <c r="K967" i="1" s="1"/>
  <c r="L966" i="1"/>
  <c r="J966" i="1"/>
  <c r="K966" i="1" s="1"/>
  <c r="L965" i="1"/>
  <c r="K965" i="1"/>
  <c r="M965" i="1" s="1"/>
  <c r="J965" i="1"/>
  <c r="L964" i="1"/>
  <c r="J964" i="1"/>
  <c r="K964" i="1" s="1"/>
  <c r="L962" i="1"/>
  <c r="J962" i="1"/>
  <c r="K962" i="1" s="1"/>
  <c r="L961" i="1"/>
  <c r="J961" i="1"/>
  <c r="K961" i="1" s="1"/>
  <c r="L960" i="1"/>
  <c r="J960" i="1"/>
  <c r="K960" i="1" s="1"/>
  <c r="M960" i="1" s="1"/>
  <c r="L959" i="1"/>
  <c r="J959" i="1"/>
  <c r="K959" i="1" s="1"/>
  <c r="L958" i="1"/>
  <c r="J958" i="1"/>
  <c r="K958" i="1" s="1"/>
  <c r="L957" i="1"/>
  <c r="J957" i="1"/>
  <c r="K957" i="1" s="1"/>
  <c r="L956" i="1"/>
  <c r="K956" i="1"/>
  <c r="M956" i="1" s="1"/>
  <c r="J956" i="1"/>
  <c r="L955" i="1"/>
  <c r="J955" i="1"/>
  <c r="K955" i="1" s="1"/>
  <c r="L954" i="1"/>
  <c r="J954" i="1"/>
  <c r="K954" i="1" s="1"/>
  <c r="L953" i="1"/>
  <c r="J953" i="1"/>
  <c r="K953" i="1" s="1"/>
  <c r="L952" i="1"/>
  <c r="J952" i="1"/>
  <c r="K952" i="1" s="1"/>
  <c r="M952" i="1" s="1"/>
  <c r="L951" i="1"/>
  <c r="J951" i="1"/>
  <c r="K951" i="1" s="1"/>
  <c r="L950" i="1"/>
  <c r="J950" i="1"/>
  <c r="K950" i="1" s="1"/>
  <c r="L949" i="1"/>
  <c r="K949" i="1"/>
  <c r="M949" i="1" s="1"/>
  <c r="L934" i="1"/>
  <c r="K934" i="1"/>
  <c r="M934" i="1" s="1"/>
  <c r="J934" i="1"/>
  <c r="L933" i="1"/>
  <c r="K933" i="1"/>
  <c r="Q933" i="1" s="1"/>
  <c r="J933" i="1"/>
  <c r="L932" i="1"/>
  <c r="J932" i="1"/>
  <c r="K932" i="1" s="1"/>
  <c r="L931" i="1"/>
  <c r="J931" i="1"/>
  <c r="K931" i="1" s="1"/>
  <c r="L930" i="1"/>
  <c r="J930" i="1"/>
  <c r="K930" i="1" s="1"/>
  <c r="M930" i="1" s="1"/>
  <c r="L929" i="1"/>
  <c r="K929" i="1"/>
  <c r="Q929" i="1" s="1"/>
  <c r="J929" i="1"/>
  <c r="L928" i="1"/>
  <c r="J928" i="1"/>
  <c r="K928" i="1" s="1"/>
  <c r="L927" i="1"/>
  <c r="J927" i="1"/>
  <c r="K927" i="1" s="1"/>
  <c r="L926" i="1"/>
  <c r="K926" i="1"/>
  <c r="M926" i="1" s="1"/>
  <c r="J926" i="1"/>
  <c r="L925" i="1"/>
  <c r="K925" i="1"/>
  <c r="Q925" i="1" s="1"/>
  <c r="J925" i="1"/>
  <c r="L924" i="1"/>
  <c r="J924" i="1"/>
  <c r="K924" i="1" s="1"/>
  <c r="L923" i="1"/>
  <c r="J923" i="1"/>
  <c r="K923" i="1" s="1"/>
  <c r="L922" i="1"/>
  <c r="J922" i="1"/>
  <c r="K922" i="1" s="1"/>
  <c r="M922" i="1" s="1"/>
  <c r="L921" i="1"/>
  <c r="K921" i="1"/>
  <c r="Q921" i="1" s="1"/>
  <c r="J921" i="1"/>
  <c r="L919" i="1"/>
  <c r="J919" i="1"/>
  <c r="K919" i="1" s="1"/>
  <c r="L918" i="1"/>
  <c r="J918" i="1"/>
  <c r="K918" i="1" s="1"/>
  <c r="L917" i="1"/>
  <c r="K917" i="1"/>
  <c r="M917" i="1" s="1"/>
  <c r="J917" i="1"/>
  <c r="L916" i="1"/>
  <c r="K916" i="1"/>
  <c r="Q916" i="1" s="1"/>
  <c r="J916" i="1"/>
  <c r="L915" i="1"/>
  <c r="J915" i="1"/>
  <c r="K915" i="1" s="1"/>
  <c r="L914" i="1"/>
  <c r="J914" i="1"/>
  <c r="K914" i="1" s="1"/>
  <c r="L913" i="1"/>
  <c r="J913" i="1"/>
  <c r="K913" i="1" s="1"/>
  <c r="M913" i="1" s="1"/>
  <c r="L912" i="1"/>
  <c r="K912" i="1"/>
  <c r="Q912" i="1" s="1"/>
  <c r="J912" i="1"/>
  <c r="L911" i="1"/>
  <c r="J911" i="1"/>
  <c r="K911" i="1" s="1"/>
  <c r="L910" i="1"/>
  <c r="J910" i="1"/>
  <c r="K910" i="1" s="1"/>
  <c r="L909" i="1"/>
  <c r="K909" i="1"/>
  <c r="M909" i="1" s="1"/>
  <c r="J909" i="1"/>
  <c r="L908" i="1"/>
  <c r="K908" i="1"/>
  <c r="Q908" i="1" s="1"/>
  <c r="J908" i="1"/>
  <c r="L907" i="1"/>
  <c r="J907" i="1"/>
  <c r="K907" i="1" s="1"/>
  <c r="L906" i="1"/>
  <c r="K906" i="1"/>
  <c r="M906" i="1" s="1"/>
  <c r="L891" i="1"/>
  <c r="K891" i="1"/>
  <c r="M891" i="1" s="1"/>
  <c r="J891" i="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J883" i="1"/>
  <c r="K883" i="1" s="1"/>
  <c r="M883" i="1" s="1"/>
  <c r="L882" i="1"/>
  <c r="J882" i="1"/>
  <c r="K882" i="1" s="1"/>
  <c r="Q882" i="1" s="1"/>
  <c r="T882" i="1" s="1"/>
  <c r="L881" i="1"/>
  <c r="J881" i="1"/>
  <c r="K881" i="1" s="1"/>
  <c r="Q881" i="1" s="1"/>
  <c r="R881" i="1" s="1"/>
  <c r="S881" i="1" s="1"/>
  <c r="L880" i="1"/>
  <c r="J880" i="1"/>
  <c r="K880" i="1" s="1"/>
  <c r="L879" i="1"/>
  <c r="J879" i="1"/>
  <c r="K879" i="1" s="1"/>
  <c r="M879" i="1" s="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J871" i="1"/>
  <c r="K871" i="1" s="1"/>
  <c r="M871" i="1" s="1"/>
  <c r="L870" i="1"/>
  <c r="J870" i="1"/>
  <c r="K870" i="1" s="1"/>
  <c r="M870" i="1" s="1"/>
  <c r="L869" i="1"/>
  <c r="J869" i="1"/>
  <c r="K869" i="1" s="1"/>
  <c r="Q869" i="1" s="1"/>
  <c r="T869" i="1" s="1"/>
  <c r="L868" i="1"/>
  <c r="J868" i="1"/>
  <c r="K868" i="1" s="1"/>
  <c r="L867" i="1"/>
  <c r="J867" i="1"/>
  <c r="K867" i="1" s="1"/>
  <c r="L866" i="1"/>
  <c r="J866" i="1"/>
  <c r="K866" i="1" s="1"/>
  <c r="Q866" i="1" s="1"/>
  <c r="L865" i="1"/>
  <c r="J865" i="1"/>
  <c r="K865" i="1" s="1"/>
  <c r="Q865" i="1" s="1"/>
  <c r="T865" i="1" s="1"/>
  <c r="L864" i="1"/>
  <c r="J864" i="1"/>
  <c r="K864" i="1" s="1"/>
  <c r="L863" i="1"/>
  <c r="K863" i="1"/>
  <c r="M863" i="1" s="1"/>
  <c r="L848" i="1"/>
  <c r="J848" i="1"/>
  <c r="K848" i="1" s="1"/>
  <c r="Q848" i="1" s="1"/>
  <c r="L847" i="1"/>
  <c r="J847" i="1"/>
  <c r="K847" i="1" s="1"/>
  <c r="Q847" i="1" s="1"/>
  <c r="L846" i="1"/>
  <c r="J846" i="1"/>
  <c r="K846" i="1" s="1"/>
  <c r="L845" i="1"/>
  <c r="J845" i="1"/>
  <c r="K845" i="1" s="1"/>
  <c r="L844" i="1"/>
  <c r="J844" i="1"/>
  <c r="K844" i="1" s="1"/>
  <c r="M844" i="1" s="1"/>
  <c r="L843" i="1"/>
  <c r="J843" i="1"/>
  <c r="K843" i="1" s="1"/>
  <c r="Q843" i="1" s="1"/>
  <c r="L842" i="1"/>
  <c r="J842" i="1"/>
  <c r="K842" i="1" s="1"/>
  <c r="L841" i="1"/>
  <c r="J841" i="1"/>
  <c r="K841" i="1" s="1"/>
  <c r="L840" i="1"/>
  <c r="J840" i="1"/>
  <c r="K840" i="1" s="1"/>
  <c r="M840" i="1" s="1"/>
  <c r="L839" i="1"/>
  <c r="J839" i="1"/>
  <c r="K839" i="1" s="1"/>
  <c r="Q839" i="1" s="1"/>
  <c r="L838" i="1"/>
  <c r="J838" i="1"/>
  <c r="K838" i="1" s="1"/>
  <c r="L837" i="1"/>
  <c r="J837" i="1"/>
  <c r="K837" i="1" s="1"/>
  <c r="L836" i="1"/>
  <c r="J836" i="1"/>
  <c r="K836" i="1" s="1"/>
  <c r="M836" i="1" s="1"/>
  <c r="L835" i="1"/>
  <c r="J835" i="1"/>
  <c r="K835" i="1" s="1"/>
  <c r="Q835" i="1" s="1"/>
  <c r="L833" i="1"/>
  <c r="J833" i="1"/>
  <c r="K833" i="1" s="1"/>
  <c r="L832" i="1"/>
  <c r="J832" i="1"/>
  <c r="K832" i="1" s="1"/>
  <c r="L831" i="1"/>
  <c r="J831" i="1"/>
  <c r="K831" i="1" s="1"/>
  <c r="Q831" i="1" s="1"/>
  <c r="L830" i="1"/>
  <c r="J830" i="1"/>
  <c r="K830" i="1" s="1"/>
  <c r="Q830" i="1" s="1"/>
  <c r="L829" i="1"/>
  <c r="J829" i="1"/>
  <c r="K829" i="1" s="1"/>
  <c r="L828" i="1"/>
  <c r="J828" i="1"/>
  <c r="K828" i="1" s="1"/>
  <c r="L827" i="1"/>
  <c r="J827" i="1"/>
  <c r="K827" i="1" s="1"/>
  <c r="M827" i="1" s="1"/>
  <c r="L826" i="1"/>
  <c r="J826" i="1"/>
  <c r="K826" i="1" s="1"/>
  <c r="Q826" i="1" s="1"/>
  <c r="L825" i="1"/>
  <c r="J825" i="1"/>
  <c r="K825" i="1" s="1"/>
  <c r="L824" i="1"/>
  <c r="J824" i="1"/>
  <c r="K824" i="1" s="1"/>
  <c r="L823" i="1"/>
  <c r="J823" i="1"/>
  <c r="K823" i="1" s="1"/>
  <c r="Q823" i="1" s="1"/>
  <c r="L822" i="1"/>
  <c r="J822" i="1"/>
  <c r="K822" i="1" s="1"/>
  <c r="L821" i="1"/>
  <c r="J821" i="1"/>
  <c r="K821" i="1" s="1"/>
  <c r="L820" i="1"/>
  <c r="K820" i="1"/>
  <c r="M820" i="1" s="1"/>
  <c r="L805" i="1"/>
  <c r="J805" i="1"/>
  <c r="K805" i="1" s="1"/>
  <c r="M805" i="1" s="1"/>
  <c r="L804" i="1"/>
  <c r="J804" i="1"/>
  <c r="K804" i="1" s="1"/>
  <c r="Q804" i="1" s="1"/>
  <c r="L803" i="1"/>
  <c r="J803" i="1"/>
  <c r="K803" i="1" s="1"/>
  <c r="L802" i="1"/>
  <c r="J802" i="1"/>
  <c r="K802" i="1" s="1"/>
  <c r="L801" i="1"/>
  <c r="J801" i="1"/>
  <c r="K801" i="1" s="1"/>
  <c r="Q801" i="1" s="1"/>
  <c r="L800" i="1"/>
  <c r="J800" i="1"/>
  <c r="K800" i="1" s="1"/>
  <c r="Q800" i="1" s="1"/>
  <c r="L799" i="1"/>
  <c r="J799" i="1"/>
  <c r="K799" i="1" s="1"/>
  <c r="L798" i="1"/>
  <c r="J798" i="1"/>
  <c r="K798" i="1" s="1"/>
  <c r="L797" i="1"/>
  <c r="J797" i="1"/>
  <c r="K797" i="1" s="1"/>
  <c r="M797" i="1" s="1"/>
  <c r="L796" i="1"/>
  <c r="J796" i="1"/>
  <c r="K796" i="1" s="1"/>
  <c r="Q796" i="1" s="1"/>
  <c r="L795" i="1"/>
  <c r="J795" i="1"/>
  <c r="K795" i="1" s="1"/>
  <c r="L794" i="1"/>
  <c r="J794" i="1"/>
  <c r="K794" i="1" s="1"/>
  <c r="L793" i="1"/>
  <c r="J793" i="1"/>
  <c r="K793" i="1" s="1"/>
  <c r="M793" i="1" s="1"/>
  <c r="L792" i="1"/>
  <c r="J792" i="1"/>
  <c r="K792" i="1" s="1"/>
  <c r="Q792" i="1" s="1"/>
  <c r="L790" i="1"/>
  <c r="J790" i="1"/>
  <c r="K790" i="1" s="1"/>
  <c r="L789" i="1"/>
  <c r="J789" i="1"/>
  <c r="K789" i="1" s="1"/>
  <c r="L788" i="1"/>
  <c r="J788" i="1"/>
  <c r="K788" i="1" s="1"/>
  <c r="Q788" i="1" s="1"/>
  <c r="L787" i="1"/>
  <c r="J787" i="1"/>
  <c r="K787" i="1" s="1"/>
  <c r="Q787" i="1" s="1"/>
  <c r="L786" i="1"/>
  <c r="J786" i="1"/>
  <c r="K786" i="1" s="1"/>
  <c r="L785" i="1"/>
  <c r="J785" i="1"/>
  <c r="K785" i="1" s="1"/>
  <c r="L784" i="1"/>
  <c r="J784" i="1"/>
  <c r="K784" i="1" s="1"/>
  <c r="Q784" i="1" s="1"/>
  <c r="L783" i="1"/>
  <c r="J783" i="1"/>
  <c r="K783" i="1" s="1"/>
  <c r="Q783" i="1" s="1"/>
  <c r="L782" i="1"/>
  <c r="J782" i="1"/>
  <c r="K782" i="1" s="1"/>
  <c r="L781" i="1"/>
  <c r="J781" i="1"/>
  <c r="K781" i="1" s="1"/>
  <c r="L780" i="1"/>
  <c r="J780" i="1"/>
  <c r="K780" i="1" s="1"/>
  <c r="Q780" i="1" s="1"/>
  <c r="L779" i="1"/>
  <c r="J779" i="1"/>
  <c r="K779" i="1" s="1"/>
  <c r="L778" i="1"/>
  <c r="J778" i="1"/>
  <c r="K778" i="1" s="1"/>
  <c r="L777" i="1"/>
  <c r="K777" i="1"/>
  <c r="M777" i="1" s="1"/>
  <c r="L762" i="1"/>
  <c r="J762" i="1"/>
  <c r="K762" i="1" s="1"/>
  <c r="M762" i="1" s="1"/>
  <c r="L761" i="1"/>
  <c r="J761" i="1"/>
  <c r="K761" i="1" s="1"/>
  <c r="L760" i="1"/>
  <c r="J760" i="1"/>
  <c r="K760" i="1" s="1"/>
  <c r="L759" i="1"/>
  <c r="J759" i="1"/>
  <c r="K759" i="1" s="1"/>
  <c r="L758" i="1"/>
  <c r="K758" i="1"/>
  <c r="Q758" i="1" s="1"/>
  <c r="J758" i="1"/>
  <c r="L757" i="1"/>
  <c r="J757" i="1"/>
  <c r="K757" i="1" s="1"/>
  <c r="L756" i="1"/>
  <c r="J756" i="1"/>
  <c r="K756" i="1" s="1"/>
  <c r="L755" i="1"/>
  <c r="J755" i="1"/>
  <c r="K755" i="1" s="1"/>
  <c r="L754" i="1"/>
  <c r="J754" i="1"/>
  <c r="K754" i="1" s="1"/>
  <c r="M754" i="1" s="1"/>
  <c r="L753" i="1"/>
  <c r="J753" i="1"/>
  <c r="K753" i="1" s="1"/>
  <c r="L752" i="1"/>
  <c r="J752" i="1"/>
  <c r="K752" i="1" s="1"/>
  <c r="L751" i="1"/>
  <c r="J751" i="1"/>
  <c r="K751" i="1" s="1"/>
  <c r="L750" i="1"/>
  <c r="K750" i="1"/>
  <c r="M750" i="1" s="1"/>
  <c r="J750" i="1"/>
  <c r="L749" i="1"/>
  <c r="J749" i="1"/>
  <c r="K749" i="1" s="1"/>
  <c r="Q749" i="1" s="1"/>
  <c r="L747" i="1"/>
  <c r="J747" i="1"/>
  <c r="K747" i="1" s="1"/>
  <c r="L746" i="1"/>
  <c r="J746" i="1"/>
  <c r="K746" i="1" s="1"/>
  <c r="L745" i="1"/>
  <c r="K745" i="1"/>
  <c r="Q745" i="1" s="1"/>
  <c r="J745" i="1"/>
  <c r="L744" i="1"/>
  <c r="J744" i="1"/>
  <c r="K744" i="1" s="1"/>
  <c r="Q744" i="1" s="1"/>
  <c r="L743" i="1"/>
  <c r="J743" i="1"/>
  <c r="K743" i="1" s="1"/>
  <c r="L742" i="1"/>
  <c r="J742" i="1"/>
  <c r="K742" i="1" s="1"/>
  <c r="L741" i="1"/>
  <c r="K741" i="1"/>
  <c r="M741" i="1" s="1"/>
  <c r="J741" i="1"/>
  <c r="L740" i="1"/>
  <c r="J740" i="1"/>
  <c r="K740" i="1" s="1"/>
  <c r="Q740" i="1" s="1"/>
  <c r="L739" i="1"/>
  <c r="J739" i="1"/>
  <c r="K739" i="1" s="1"/>
  <c r="L738" i="1"/>
  <c r="J738" i="1"/>
  <c r="K738" i="1" s="1"/>
  <c r="L737" i="1"/>
  <c r="K737" i="1"/>
  <c r="M737" i="1" s="1"/>
  <c r="J737" i="1"/>
  <c r="L736" i="1"/>
  <c r="J736" i="1"/>
  <c r="K736" i="1" s="1"/>
  <c r="Q736" i="1" s="1"/>
  <c r="L735" i="1"/>
  <c r="J735" i="1"/>
  <c r="K735" i="1" s="1"/>
  <c r="L734" i="1"/>
  <c r="K734" i="1"/>
  <c r="Q734" i="1" s="1"/>
  <c r="L719" i="1"/>
  <c r="J719" i="1"/>
  <c r="K719" i="1" s="1"/>
  <c r="M719" i="1" s="1"/>
  <c r="L718" i="1"/>
  <c r="J718" i="1"/>
  <c r="K718" i="1" s="1"/>
  <c r="Q718" i="1" s="1"/>
  <c r="T718" i="1" s="1"/>
  <c r="L717" i="1"/>
  <c r="J717" i="1"/>
  <c r="K717" i="1" s="1"/>
  <c r="Q717" i="1" s="1"/>
  <c r="R717" i="1" s="1"/>
  <c r="S717" i="1" s="1"/>
  <c r="L716" i="1"/>
  <c r="J716" i="1"/>
  <c r="K716" i="1" s="1"/>
  <c r="L715" i="1"/>
  <c r="J715" i="1"/>
  <c r="K715" i="1" s="1"/>
  <c r="M715" i="1" s="1"/>
  <c r="L714" i="1"/>
  <c r="J714" i="1"/>
  <c r="K714" i="1" s="1"/>
  <c r="Q714" i="1" s="1"/>
  <c r="T714" i="1" s="1"/>
  <c r="L713" i="1"/>
  <c r="J713" i="1"/>
  <c r="K713" i="1" s="1"/>
  <c r="Q713" i="1" s="1"/>
  <c r="R713" i="1" s="1"/>
  <c r="P713" i="1" s="1"/>
  <c r="L712" i="1"/>
  <c r="J712" i="1"/>
  <c r="K712" i="1" s="1"/>
  <c r="L711" i="1"/>
  <c r="K711" i="1"/>
  <c r="M711" i="1" s="1"/>
  <c r="J711" i="1"/>
  <c r="L710" i="1"/>
  <c r="J710" i="1"/>
  <c r="K710" i="1" s="1"/>
  <c r="Q710" i="1" s="1"/>
  <c r="T710" i="1" s="1"/>
  <c r="L709" i="1"/>
  <c r="J709" i="1"/>
  <c r="K709" i="1" s="1"/>
  <c r="Q709" i="1" s="1"/>
  <c r="R709" i="1" s="1"/>
  <c r="S709" i="1" s="1"/>
  <c r="L708" i="1"/>
  <c r="J708" i="1"/>
  <c r="K708" i="1" s="1"/>
  <c r="L707" i="1"/>
  <c r="J707" i="1"/>
  <c r="K707" i="1" s="1"/>
  <c r="M707" i="1" s="1"/>
  <c r="L706" i="1"/>
  <c r="J706" i="1"/>
  <c r="K706" i="1" s="1"/>
  <c r="Q706" i="1" s="1"/>
  <c r="T706" i="1" s="1"/>
  <c r="L704" i="1"/>
  <c r="J704" i="1"/>
  <c r="K704" i="1" s="1"/>
  <c r="Q704" i="1" s="1"/>
  <c r="R704" i="1" s="1"/>
  <c r="P704" i="1" s="1"/>
  <c r="L703" i="1"/>
  <c r="J703" i="1"/>
  <c r="K703" i="1" s="1"/>
  <c r="L702" i="1"/>
  <c r="J702" i="1"/>
  <c r="K702" i="1" s="1"/>
  <c r="M702" i="1" s="1"/>
  <c r="L701" i="1"/>
  <c r="J701" i="1"/>
  <c r="K701" i="1" s="1"/>
  <c r="Q701" i="1" s="1"/>
  <c r="T701" i="1" s="1"/>
  <c r="L700" i="1"/>
  <c r="J700" i="1"/>
  <c r="K700" i="1" s="1"/>
  <c r="Q700" i="1" s="1"/>
  <c r="R700" i="1" s="1"/>
  <c r="S700" i="1" s="1"/>
  <c r="L699" i="1"/>
  <c r="J699" i="1"/>
  <c r="K699" i="1" s="1"/>
  <c r="M699" i="1" s="1"/>
  <c r="L698" i="1"/>
  <c r="K698" i="1"/>
  <c r="M698" i="1" s="1"/>
  <c r="J698" i="1"/>
  <c r="L697" i="1"/>
  <c r="J697" i="1"/>
  <c r="K697" i="1" s="1"/>
  <c r="Q697" i="1" s="1"/>
  <c r="T697" i="1" s="1"/>
  <c r="L696" i="1"/>
  <c r="J696" i="1"/>
  <c r="K696" i="1" s="1"/>
  <c r="Q696" i="1" s="1"/>
  <c r="L695" i="1"/>
  <c r="J695" i="1"/>
  <c r="K695" i="1" s="1"/>
  <c r="L694" i="1"/>
  <c r="J694" i="1"/>
  <c r="K694" i="1" s="1"/>
  <c r="Q694" i="1" s="1"/>
  <c r="L693" i="1"/>
  <c r="J693" i="1"/>
  <c r="K693" i="1" s="1"/>
  <c r="Q693" i="1" s="1"/>
  <c r="R693" i="1" s="1"/>
  <c r="L692" i="1"/>
  <c r="J692" i="1"/>
  <c r="K692" i="1" s="1"/>
  <c r="L691" i="1"/>
  <c r="K691" i="1"/>
  <c r="M691" i="1" s="1"/>
  <c r="L676" i="1"/>
  <c r="K676" i="1"/>
  <c r="Q676" i="1" s="1"/>
  <c r="J676" i="1"/>
  <c r="L675" i="1"/>
  <c r="J675" i="1"/>
  <c r="K675" i="1" s="1"/>
  <c r="L674" i="1"/>
  <c r="J674" i="1"/>
  <c r="K674" i="1" s="1"/>
  <c r="Q674" i="1" s="1"/>
  <c r="L673" i="1"/>
  <c r="J673" i="1"/>
  <c r="K673" i="1" s="1"/>
  <c r="L672" i="1"/>
  <c r="J672" i="1"/>
  <c r="K672" i="1" s="1"/>
  <c r="M672" i="1" s="1"/>
  <c r="L671" i="1"/>
  <c r="J671" i="1"/>
  <c r="K671" i="1" s="1"/>
  <c r="L670" i="1"/>
  <c r="J670" i="1"/>
  <c r="K670" i="1" s="1"/>
  <c r="Q670" i="1" s="1"/>
  <c r="L669" i="1"/>
  <c r="J669" i="1"/>
  <c r="K669" i="1" s="1"/>
  <c r="L668" i="1"/>
  <c r="K668" i="1"/>
  <c r="M668" i="1" s="1"/>
  <c r="J668" i="1"/>
  <c r="L667" i="1"/>
  <c r="J667" i="1"/>
  <c r="K667" i="1" s="1"/>
  <c r="L666" i="1"/>
  <c r="J666" i="1"/>
  <c r="K666" i="1" s="1"/>
  <c r="Q666" i="1" s="1"/>
  <c r="L665" i="1"/>
  <c r="J665" i="1"/>
  <c r="K665" i="1" s="1"/>
  <c r="L664" i="1"/>
  <c r="J664" i="1"/>
  <c r="K664" i="1" s="1"/>
  <c r="M664" i="1" s="1"/>
  <c r="L663" i="1"/>
  <c r="J663" i="1"/>
  <c r="K663" i="1" s="1"/>
  <c r="L661" i="1"/>
  <c r="J661" i="1"/>
  <c r="K661" i="1" s="1"/>
  <c r="Q661" i="1" s="1"/>
  <c r="L660" i="1"/>
  <c r="J660" i="1"/>
  <c r="K660" i="1" s="1"/>
  <c r="L659" i="1"/>
  <c r="K659" i="1"/>
  <c r="Q659" i="1" s="1"/>
  <c r="J659" i="1"/>
  <c r="L658" i="1"/>
  <c r="J658" i="1"/>
  <c r="K658" i="1" s="1"/>
  <c r="L657" i="1"/>
  <c r="J657" i="1"/>
  <c r="K657" i="1" s="1"/>
  <c r="Q657" i="1" s="1"/>
  <c r="L656" i="1"/>
  <c r="J656" i="1"/>
  <c r="K656" i="1" s="1"/>
  <c r="L655" i="1"/>
  <c r="J655" i="1"/>
  <c r="K655" i="1" s="1"/>
  <c r="M655" i="1" s="1"/>
  <c r="L654" i="1"/>
  <c r="J654" i="1"/>
  <c r="K654" i="1" s="1"/>
  <c r="L653" i="1"/>
  <c r="J653" i="1"/>
  <c r="K653" i="1" s="1"/>
  <c r="Q653" i="1" s="1"/>
  <c r="L652" i="1"/>
  <c r="J652" i="1"/>
  <c r="K652" i="1" s="1"/>
  <c r="L651" i="1"/>
  <c r="K651" i="1"/>
  <c r="M651" i="1" s="1"/>
  <c r="J651" i="1"/>
  <c r="L650" i="1"/>
  <c r="J650" i="1"/>
  <c r="K650" i="1" s="1"/>
  <c r="L649" i="1"/>
  <c r="J649" i="1"/>
  <c r="K649" i="1" s="1"/>
  <c r="Q649" i="1" s="1"/>
  <c r="L648" i="1"/>
  <c r="K648" i="1"/>
  <c r="Q648" i="1" s="1"/>
  <c r="L633" i="1"/>
  <c r="J633" i="1"/>
  <c r="K633" i="1" s="1"/>
  <c r="M633" i="1" s="1"/>
  <c r="L632" i="1"/>
  <c r="K632" i="1"/>
  <c r="Q632" i="1" s="1"/>
  <c r="J632" i="1"/>
  <c r="L631" i="1"/>
  <c r="J631" i="1"/>
  <c r="K631" i="1" s="1"/>
  <c r="L630" i="1"/>
  <c r="J630" i="1"/>
  <c r="K630" i="1" s="1"/>
  <c r="L629" i="1"/>
  <c r="J629" i="1"/>
  <c r="K629" i="1" s="1"/>
  <c r="M629" i="1" s="1"/>
  <c r="L628" i="1"/>
  <c r="J628" i="1"/>
  <c r="K628" i="1" s="1"/>
  <c r="Q628" i="1" s="1"/>
  <c r="L627" i="1"/>
  <c r="J627" i="1"/>
  <c r="K627" i="1" s="1"/>
  <c r="L626" i="1"/>
  <c r="J626" i="1"/>
  <c r="K626" i="1" s="1"/>
  <c r="L625" i="1"/>
  <c r="J625" i="1"/>
  <c r="K625" i="1" s="1"/>
  <c r="Q625" i="1" s="1"/>
  <c r="L624" i="1"/>
  <c r="K624" i="1"/>
  <c r="Q624" i="1" s="1"/>
  <c r="J624" i="1"/>
  <c r="L623" i="1"/>
  <c r="J623" i="1"/>
  <c r="K623" i="1" s="1"/>
  <c r="L622" i="1"/>
  <c r="J622" i="1"/>
  <c r="K622" i="1" s="1"/>
  <c r="L621" i="1"/>
  <c r="J621" i="1"/>
  <c r="K621" i="1" s="1"/>
  <c r="Q621" i="1" s="1"/>
  <c r="L620" i="1"/>
  <c r="J620" i="1"/>
  <c r="K620" i="1" s="1"/>
  <c r="Q620" i="1" s="1"/>
  <c r="L618" i="1"/>
  <c r="J618" i="1"/>
  <c r="K618" i="1" s="1"/>
  <c r="L617" i="1"/>
  <c r="J617" i="1"/>
  <c r="K617" i="1" s="1"/>
  <c r="L616" i="1"/>
  <c r="J616" i="1"/>
  <c r="K616" i="1" s="1"/>
  <c r="M616" i="1" s="1"/>
  <c r="L615" i="1"/>
  <c r="K615" i="1"/>
  <c r="Q615" i="1" s="1"/>
  <c r="J615" i="1"/>
  <c r="L614" i="1"/>
  <c r="J614" i="1"/>
  <c r="K614" i="1" s="1"/>
  <c r="L613" i="1"/>
  <c r="J613" i="1"/>
  <c r="K613" i="1" s="1"/>
  <c r="L612" i="1"/>
  <c r="J612" i="1"/>
  <c r="K612" i="1" s="1"/>
  <c r="M612" i="1" s="1"/>
  <c r="L611" i="1"/>
  <c r="J611" i="1"/>
  <c r="K611" i="1" s="1"/>
  <c r="Q611" i="1" s="1"/>
  <c r="L610" i="1"/>
  <c r="J610" i="1"/>
  <c r="K610" i="1" s="1"/>
  <c r="L609" i="1"/>
  <c r="J609" i="1"/>
  <c r="K609" i="1" s="1"/>
  <c r="L608" i="1"/>
  <c r="J608" i="1"/>
  <c r="K608" i="1" s="1"/>
  <c r="Q608" i="1" s="1"/>
  <c r="L607" i="1"/>
  <c r="K607" i="1"/>
  <c r="Q607" i="1" s="1"/>
  <c r="J607" i="1"/>
  <c r="L606" i="1"/>
  <c r="J606" i="1"/>
  <c r="K606" i="1" s="1"/>
  <c r="L605" i="1"/>
  <c r="K605" i="1"/>
  <c r="Q605" i="1" s="1"/>
  <c r="L590" i="1"/>
  <c r="K590" i="1"/>
  <c r="M590" i="1" s="1"/>
  <c r="J590" i="1"/>
  <c r="L589" i="1"/>
  <c r="J589" i="1"/>
  <c r="K589" i="1" s="1"/>
  <c r="L588" i="1"/>
  <c r="J588" i="1"/>
  <c r="K588" i="1" s="1"/>
  <c r="L587" i="1"/>
  <c r="J587" i="1"/>
  <c r="K587" i="1" s="1"/>
  <c r="L586" i="1"/>
  <c r="J586" i="1"/>
  <c r="K586" i="1" s="1"/>
  <c r="Q586" i="1" s="1"/>
  <c r="L585" i="1"/>
  <c r="J585" i="1"/>
  <c r="K585" i="1" s="1"/>
  <c r="L584" i="1"/>
  <c r="J584" i="1"/>
  <c r="K584" i="1" s="1"/>
  <c r="L583" i="1"/>
  <c r="J583" i="1"/>
  <c r="K583" i="1" s="1"/>
  <c r="L582" i="1"/>
  <c r="K582" i="1"/>
  <c r="Q582" i="1" s="1"/>
  <c r="J582" i="1"/>
  <c r="L581" i="1"/>
  <c r="J581" i="1"/>
  <c r="K581" i="1" s="1"/>
  <c r="Q581" i="1" s="1"/>
  <c r="L580" i="1"/>
  <c r="J580" i="1"/>
  <c r="K580" i="1" s="1"/>
  <c r="L579" i="1"/>
  <c r="J579" i="1"/>
  <c r="K579" i="1" s="1"/>
  <c r="L578" i="1"/>
  <c r="J578" i="1"/>
  <c r="K578" i="1" s="1"/>
  <c r="M578" i="1" s="1"/>
  <c r="L577" i="1"/>
  <c r="J577" i="1"/>
  <c r="K577" i="1" s="1"/>
  <c r="Q577" i="1" s="1"/>
  <c r="L575" i="1"/>
  <c r="J575" i="1"/>
  <c r="K575" i="1" s="1"/>
  <c r="L574" i="1"/>
  <c r="J574" i="1"/>
  <c r="K574" i="1" s="1"/>
  <c r="L573" i="1"/>
  <c r="K573" i="1"/>
  <c r="M573" i="1" s="1"/>
  <c r="J573" i="1"/>
  <c r="L572" i="1"/>
  <c r="J572" i="1"/>
  <c r="K572" i="1" s="1"/>
  <c r="Q572" i="1" s="1"/>
  <c r="L571" i="1"/>
  <c r="J571" i="1"/>
  <c r="K571" i="1" s="1"/>
  <c r="L570" i="1"/>
  <c r="J570" i="1"/>
  <c r="K570" i="1" s="1"/>
  <c r="L569" i="1"/>
  <c r="J569" i="1"/>
  <c r="K569" i="1" s="1"/>
  <c r="M569" i="1" s="1"/>
  <c r="L568" i="1"/>
  <c r="J568" i="1"/>
  <c r="K568" i="1" s="1"/>
  <c r="Q568" i="1" s="1"/>
  <c r="L567" i="1"/>
  <c r="J567" i="1"/>
  <c r="K567" i="1" s="1"/>
  <c r="L566" i="1"/>
  <c r="J566" i="1"/>
  <c r="K566" i="1" s="1"/>
  <c r="L565" i="1"/>
  <c r="K565" i="1"/>
  <c r="M565" i="1" s="1"/>
  <c r="J565" i="1"/>
  <c r="L564" i="1"/>
  <c r="J564" i="1"/>
  <c r="K564" i="1" s="1"/>
  <c r="Q564" i="1" s="1"/>
  <c r="L563" i="1"/>
  <c r="J563" i="1"/>
  <c r="K563" i="1" s="1"/>
  <c r="M562" i="1"/>
  <c r="L562" i="1"/>
  <c r="K562" i="1"/>
  <c r="Q562" i="1" s="1"/>
  <c r="L547" i="1"/>
  <c r="K547" i="1"/>
  <c r="M547" i="1" s="1"/>
  <c r="J547" i="1"/>
  <c r="L546" i="1"/>
  <c r="J546" i="1"/>
  <c r="K546" i="1" s="1"/>
  <c r="L545" i="1"/>
  <c r="J545" i="1"/>
  <c r="K545" i="1" s="1"/>
  <c r="L544" i="1"/>
  <c r="J544" i="1"/>
  <c r="K544" i="1" s="1"/>
  <c r="L543" i="1"/>
  <c r="J543" i="1"/>
  <c r="K543" i="1" s="1"/>
  <c r="M543" i="1" s="1"/>
  <c r="L542" i="1"/>
  <c r="J542" i="1"/>
  <c r="K542" i="1" s="1"/>
  <c r="L541" i="1"/>
  <c r="J541" i="1"/>
  <c r="K541" i="1" s="1"/>
  <c r="L540" i="1"/>
  <c r="J540" i="1"/>
  <c r="K540" i="1" s="1"/>
  <c r="L539" i="1"/>
  <c r="J539" i="1"/>
  <c r="K539" i="1" s="1"/>
  <c r="M539" i="1" s="1"/>
  <c r="L538" i="1"/>
  <c r="J538" i="1"/>
  <c r="K538" i="1" s="1"/>
  <c r="L537" i="1"/>
  <c r="J537" i="1"/>
  <c r="K537" i="1" s="1"/>
  <c r="L536" i="1"/>
  <c r="J536" i="1"/>
  <c r="K536" i="1" s="1"/>
  <c r="L535" i="1"/>
  <c r="J535" i="1"/>
  <c r="K535" i="1" s="1"/>
  <c r="M535" i="1" s="1"/>
  <c r="L534" i="1"/>
  <c r="J534" i="1"/>
  <c r="K534" i="1" s="1"/>
  <c r="L532" i="1"/>
  <c r="J532" i="1"/>
  <c r="K532" i="1" s="1"/>
  <c r="L531" i="1"/>
  <c r="J531" i="1"/>
  <c r="K531" i="1" s="1"/>
  <c r="L530" i="1"/>
  <c r="K530" i="1"/>
  <c r="Q530" i="1" s="1"/>
  <c r="J530" i="1"/>
  <c r="L529" i="1"/>
  <c r="J529" i="1"/>
  <c r="K529" i="1" s="1"/>
  <c r="Q529" i="1" s="1"/>
  <c r="L528" i="1"/>
  <c r="J528" i="1"/>
  <c r="K528" i="1" s="1"/>
  <c r="L527" i="1"/>
  <c r="J527" i="1"/>
  <c r="K527" i="1" s="1"/>
  <c r="L526" i="1"/>
  <c r="J526" i="1"/>
  <c r="K526" i="1" s="1"/>
  <c r="Q526" i="1" s="1"/>
  <c r="L525" i="1"/>
  <c r="J525" i="1"/>
  <c r="K525" i="1" s="1"/>
  <c r="Q525" i="1" s="1"/>
  <c r="L524" i="1"/>
  <c r="J524" i="1"/>
  <c r="K524" i="1" s="1"/>
  <c r="L523" i="1"/>
  <c r="J523" i="1"/>
  <c r="K523" i="1" s="1"/>
  <c r="L522" i="1"/>
  <c r="K522" i="1"/>
  <c r="M522" i="1" s="1"/>
  <c r="J522" i="1"/>
  <c r="L521" i="1"/>
  <c r="J521" i="1"/>
  <c r="K521" i="1" s="1"/>
  <c r="Q521" i="1" s="1"/>
  <c r="L520" i="1"/>
  <c r="J520" i="1"/>
  <c r="K520" i="1" s="1"/>
  <c r="L519" i="1"/>
  <c r="K519" i="1"/>
  <c r="M519" i="1" s="1"/>
  <c r="L504" i="1"/>
  <c r="J504" i="1"/>
  <c r="K504" i="1" s="1"/>
  <c r="Q504" i="1" s="1"/>
  <c r="L503" i="1"/>
  <c r="J503" i="1"/>
  <c r="K503" i="1" s="1"/>
  <c r="L502" i="1"/>
  <c r="J502" i="1"/>
  <c r="K502" i="1" s="1"/>
  <c r="L501" i="1"/>
  <c r="J501" i="1"/>
  <c r="K501" i="1" s="1"/>
  <c r="L500" i="1"/>
  <c r="K500" i="1"/>
  <c r="Q500" i="1" s="1"/>
  <c r="J500" i="1"/>
  <c r="L499" i="1"/>
  <c r="J499" i="1"/>
  <c r="K499" i="1" s="1"/>
  <c r="L498" i="1"/>
  <c r="J498" i="1"/>
  <c r="K498" i="1" s="1"/>
  <c r="Q498" i="1" s="1"/>
  <c r="L497" i="1"/>
  <c r="J497" i="1"/>
  <c r="K497" i="1" s="1"/>
  <c r="L496" i="1"/>
  <c r="J496" i="1"/>
  <c r="K496" i="1" s="1"/>
  <c r="M496" i="1" s="1"/>
  <c r="L495" i="1"/>
  <c r="J495" i="1"/>
  <c r="K495" i="1" s="1"/>
  <c r="L494" i="1"/>
  <c r="J494" i="1"/>
  <c r="K494" i="1" s="1"/>
  <c r="Q494" i="1" s="1"/>
  <c r="L493" i="1"/>
  <c r="J493" i="1"/>
  <c r="K493" i="1" s="1"/>
  <c r="L492" i="1"/>
  <c r="J492" i="1"/>
  <c r="K492" i="1" s="1"/>
  <c r="M492" i="1" s="1"/>
  <c r="L491" i="1"/>
  <c r="J491" i="1"/>
  <c r="K491" i="1" s="1"/>
  <c r="L489" i="1"/>
  <c r="J489" i="1"/>
  <c r="K489" i="1" s="1"/>
  <c r="Q489" i="1" s="1"/>
  <c r="L488" i="1"/>
  <c r="J488" i="1"/>
  <c r="K488" i="1" s="1"/>
  <c r="L487" i="1"/>
  <c r="J487" i="1"/>
  <c r="K487" i="1" s="1"/>
  <c r="M487" i="1" s="1"/>
  <c r="L486" i="1"/>
  <c r="J486" i="1"/>
  <c r="K486" i="1" s="1"/>
  <c r="L485" i="1"/>
  <c r="J485" i="1"/>
  <c r="K485" i="1" s="1"/>
  <c r="Q485" i="1" s="1"/>
  <c r="L484" i="1"/>
  <c r="J484" i="1"/>
  <c r="K484" i="1" s="1"/>
  <c r="L483" i="1"/>
  <c r="J483" i="1"/>
  <c r="K483" i="1" s="1"/>
  <c r="L482" i="1"/>
  <c r="J482" i="1"/>
  <c r="K482" i="1" s="1"/>
  <c r="L481" i="1"/>
  <c r="J481" i="1"/>
  <c r="K481" i="1" s="1"/>
  <c r="Q481" i="1" s="1"/>
  <c r="L480" i="1"/>
  <c r="J480" i="1"/>
  <c r="K480" i="1" s="1"/>
  <c r="L479" i="1"/>
  <c r="K479" i="1"/>
  <c r="M479" i="1" s="1"/>
  <c r="J479" i="1"/>
  <c r="L478" i="1"/>
  <c r="J478" i="1"/>
  <c r="K478" i="1" s="1"/>
  <c r="L477" i="1"/>
  <c r="J477" i="1"/>
  <c r="K477" i="1" s="1"/>
  <c r="Q477" i="1" s="1"/>
  <c r="L476" i="1"/>
  <c r="K476" i="1"/>
  <c r="M476" i="1" s="1"/>
  <c r="L461" i="1"/>
  <c r="J461" i="1"/>
  <c r="K461" i="1" s="1"/>
  <c r="Q461" i="1" s="1"/>
  <c r="L460" i="1"/>
  <c r="K460" i="1"/>
  <c r="Q460" i="1" s="1"/>
  <c r="J460" i="1"/>
  <c r="L459" i="1"/>
  <c r="J459" i="1"/>
  <c r="K459" i="1" s="1"/>
  <c r="L458" i="1"/>
  <c r="J458" i="1"/>
  <c r="K458" i="1" s="1"/>
  <c r="L457" i="1"/>
  <c r="K457" i="1"/>
  <c r="Q457" i="1" s="1"/>
  <c r="J457" i="1"/>
  <c r="L456" i="1"/>
  <c r="J456" i="1"/>
  <c r="K456" i="1" s="1"/>
  <c r="Q456" i="1" s="1"/>
  <c r="L455" i="1"/>
  <c r="J455" i="1"/>
  <c r="K455" i="1" s="1"/>
  <c r="L454" i="1"/>
  <c r="J454" i="1"/>
  <c r="K454" i="1" s="1"/>
  <c r="L453" i="1"/>
  <c r="J453" i="1"/>
  <c r="K453" i="1" s="1"/>
  <c r="Q453" i="1" s="1"/>
  <c r="L452" i="1"/>
  <c r="K452" i="1"/>
  <c r="Q452" i="1" s="1"/>
  <c r="J452" i="1"/>
  <c r="L451" i="1"/>
  <c r="J451" i="1"/>
  <c r="K451" i="1" s="1"/>
  <c r="L450" i="1"/>
  <c r="J450" i="1"/>
  <c r="K450" i="1" s="1"/>
  <c r="L449" i="1"/>
  <c r="K449" i="1"/>
  <c r="Q449" i="1" s="1"/>
  <c r="J449" i="1"/>
  <c r="L448" i="1"/>
  <c r="J448" i="1"/>
  <c r="K448" i="1" s="1"/>
  <c r="Q448" i="1" s="1"/>
  <c r="L446" i="1"/>
  <c r="J446" i="1"/>
  <c r="K446" i="1" s="1"/>
  <c r="L445" i="1"/>
  <c r="J445" i="1"/>
  <c r="K445" i="1" s="1"/>
  <c r="L444" i="1"/>
  <c r="J444" i="1"/>
  <c r="K444" i="1" s="1"/>
  <c r="Q444" i="1" s="1"/>
  <c r="L443" i="1"/>
  <c r="K443" i="1"/>
  <c r="Q443" i="1" s="1"/>
  <c r="J443" i="1"/>
  <c r="L442" i="1"/>
  <c r="J442" i="1"/>
  <c r="K442" i="1" s="1"/>
  <c r="L441" i="1"/>
  <c r="J441" i="1"/>
  <c r="K441" i="1" s="1"/>
  <c r="L440" i="1"/>
  <c r="K440" i="1"/>
  <c r="J440" i="1"/>
  <c r="L439" i="1"/>
  <c r="J439" i="1"/>
  <c r="K439" i="1" s="1"/>
  <c r="Q439" i="1" s="1"/>
  <c r="T439" i="1" s="1"/>
  <c r="L438" i="1"/>
  <c r="J438" i="1"/>
  <c r="K438" i="1" s="1"/>
  <c r="Q438" i="1" s="1"/>
  <c r="L437" i="1"/>
  <c r="J437" i="1"/>
  <c r="K437" i="1" s="1"/>
  <c r="L436" i="1"/>
  <c r="J436" i="1"/>
  <c r="K436" i="1" s="1"/>
  <c r="M436" i="1" s="1"/>
  <c r="L435" i="1"/>
  <c r="K435" i="1"/>
  <c r="Q435" i="1" s="1"/>
  <c r="T435" i="1" s="1"/>
  <c r="J435" i="1"/>
  <c r="L434" i="1"/>
  <c r="J434" i="1"/>
  <c r="K434" i="1" s="1"/>
  <c r="Q434" i="1" s="1"/>
  <c r="L433" i="1"/>
  <c r="K433" i="1"/>
  <c r="M433" i="1" s="1"/>
  <c r="L418" i="1"/>
  <c r="J418" i="1"/>
  <c r="K418" i="1" s="1"/>
  <c r="Q418" i="1" s="1"/>
  <c r="L417" i="1"/>
  <c r="J417" i="1"/>
  <c r="K417" i="1" s="1"/>
  <c r="Q417" i="1" s="1"/>
  <c r="L416" i="1"/>
  <c r="J416" i="1"/>
  <c r="K416" i="1" s="1"/>
  <c r="L415" i="1"/>
  <c r="J415" i="1"/>
  <c r="K415" i="1" s="1"/>
  <c r="L414" i="1"/>
  <c r="J414" i="1"/>
  <c r="K414" i="1" s="1"/>
  <c r="Q414" i="1" s="1"/>
  <c r="L413" i="1"/>
  <c r="J413" i="1"/>
  <c r="K413" i="1" s="1"/>
  <c r="Q413" i="1" s="1"/>
  <c r="L412" i="1"/>
  <c r="J412" i="1"/>
  <c r="K412" i="1" s="1"/>
  <c r="L411" i="1"/>
  <c r="J411" i="1"/>
  <c r="K411" i="1" s="1"/>
  <c r="L410" i="1"/>
  <c r="J410" i="1"/>
  <c r="K410" i="1" s="1"/>
  <c r="M410" i="1" s="1"/>
  <c r="L409" i="1"/>
  <c r="J409" i="1"/>
  <c r="K409" i="1" s="1"/>
  <c r="Q409" i="1" s="1"/>
  <c r="L408" i="1"/>
  <c r="J408" i="1"/>
  <c r="K408" i="1" s="1"/>
  <c r="L407" i="1"/>
  <c r="J407" i="1"/>
  <c r="K407" i="1" s="1"/>
  <c r="L406" i="1"/>
  <c r="J406" i="1"/>
  <c r="K406" i="1" s="1"/>
  <c r="M406" i="1" s="1"/>
  <c r="L405" i="1"/>
  <c r="J405" i="1"/>
  <c r="K405" i="1" s="1"/>
  <c r="L403" i="1"/>
  <c r="J403" i="1"/>
  <c r="K403" i="1" s="1"/>
  <c r="L402" i="1"/>
  <c r="J402" i="1"/>
  <c r="K402" i="1" s="1"/>
  <c r="L401" i="1"/>
  <c r="J401" i="1"/>
  <c r="K401" i="1" s="1"/>
  <c r="M401" i="1" s="1"/>
  <c r="L400" i="1"/>
  <c r="J400" i="1"/>
  <c r="K400" i="1" s="1"/>
  <c r="Q400" i="1" s="1"/>
  <c r="L399" i="1"/>
  <c r="J399" i="1"/>
  <c r="K399" i="1" s="1"/>
  <c r="Q399" i="1" s="1"/>
  <c r="L398" i="1"/>
  <c r="J398" i="1"/>
  <c r="K398" i="1" s="1"/>
  <c r="L397" i="1"/>
  <c r="J397" i="1"/>
  <c r="K397" i="1" s="1"/>
  <c r="M397" i="1" s="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40" i="1"/>
  <c r="T78" i="1" s="1"/>
  <c r="T116" i="1" s="1"/>
  <c r="T154" i="1" s="1"/>
  <c r="T192" i="1" s="1"/>
  <c r="T230" i="1" s="1"/>
  <c r="T268" i="1" s="1"/>
  <c r="T306" i="1" s="1"/>
  <c r="T344" i="1" s="1"/>
  <c r="T387" i="1" s="1"/>
  <c r="T430" i="1" s="1"/>
  <c r="T473" i="1" s="1"/>
  <c r="T516" i="1" s="1"/>
  <c r="T559" i="1" s="1"/>
  <c r="T602" i="1" s="1"/>
  <c r="T645" i="1" s="1"/>
  <c r="T688" i="1" s="1"/>
  <c r="T731" i="1" s="1"/>
  <c r="T774" i="1" s="1"/>
  <c r="T817" i="1" s="1"/>
  <c r="T860" i="1" s="1"/>
  <c r="T903" i="1" s="1"/>
  <c r="T946" i="1" s="1"/>
  <c r="T989" i="1" s="1"/>
  <c r="M483" i="1" l="1"/>
  <c r="Q483" i="1"/>
  <c r="Q779" i="1"/>
  <c r="M779" i="1"/>
  <c r="M718" i="1"/>
  <c r="M477" i="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T492" i="1" s="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R863" i="1"/>
  <c r="M865" i="1"/>
  <c r="M866" i="1"/>
  <c r="M873" i="1"/>
  <c r="M876" i="1"/>
  <c r="Q879" i="1"/>
  <c r="M882" i="1"/>
  <c r="M885" i="1"/>
  <c r="S886"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R492" i="1" l="1"/>
  <c r="S439" i="1"/>
  <c r="R496" i="1"/>
  <c r="P496" i="1" s="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32" i="2" l="1"/>
  <c r="N66" i="2"/>
  <c r="N64" i="3"/>
  <c r="Y6" i="5" s="1"/>
  <c r="N100" i="2"/>
  <c r="N97" i="3"/>
  <c r="N134" i="2"/>
  <c r="N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97" i="3" l="1"/>
  <c r="F130" i="3"/>
  <c r="F64" i="3"/>
  <c r="X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V8" i="5"/>
  <c r="V7" i="5"/>
  <c r="P1" i="5"/>
  <c r="R1" i="5"/>
  <c r="L1" i="5"/>
  <c r="M1" i="5" s="1"/>
  <c r="W9" i="5" l="1"/>
  <c r="J5" i="4" s="1"/>
  <c r="O1" i="5" s="1"/>
  <c r="V9" i="5"/>
  <c r="E5" i="4" s="1"/>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55" i="5"/>
  <c r="P56" i="5"/>
  <c r="P46" i="5"/>
  <c r="P12" i="5"/>
  <c r="P43" i="5"/>
  <c r="P94" i="5"/>
  <c r="P96" i="5"/>
  <c r="P93" i="5"/>
  <c r="P98" i="5"/>
  <c r="P97" i="5"/>
  <c r="P83" i="5"/>
  <c r="P85" i="5"/>
  <c r="P82" i="5"/>
  <c r="P82" i="1" s="1"/>
  <c r="P90" i="5"/>
  <c r="P103" i="5"/>
  <c r="P60" i="5"/>
  <c r="P61" i="5"/>
  <c r="P59" i="5"/>
  <c r="P64" i="5"/>
  <c r="P101" i="5"/>
  <c r="P70" i="5"/>
  <c r="P58" i="5"/>
  <c r="P68" i="5"/>
  <c r="P67" i="5"/>
  <c r="P62" i="5"/>
  <c r="P71" i="5"/>
  <c r="P66" i="5"/>
  <c r="P69" i="5"/>
  <c r="P65" i="5"/>
  <c r="P63" i="5"/>
  <c r="P14" i="5"/>
  <c r="P84" i="5"/>
  <c r="P87" i="5"/>
  <c r="P91" i="5"/>
  <c r="P15" i="5"/>
  <c r="P54" i="5"/>
  <c r="P92" i="5"/>
  <c r="P53" i="5"/>
  <c r="P52" i="5"/>
  <c r="P44" i="5"/>
  <c r="P16" i="5"/>
  <c r="P51" i="5"/>
  <c r="P48" i="5"/>
  <c r="P10" i="5"/>
  <c r="P47" i="5"/>
  <c r="P49" i="5"/>
  <c r="P81" i="5"/>
  <c r="P50" i="5"/>
  <c r="Z5" i="5"/>
  <c r="P121" i="1" l="1"/>
  <c r="P98" i="1"/>
  <c r="P67" i="1"/>
  <c r="P18" i="1"/>
  <c r="P211" i="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<sst xmlns="http://schemas.openxmlformats.org/spreadsheetml/2006/main" count="10901" uniqueCount="145">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</sst>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75">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49" fontId="0" fillId="0" borderId="1" xfId="0" quotePrefix="1"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Border="1" applyAlignment="1" applyProtection="1">
      <alignment horizontal="center" vertical="center" wrapText="1"/>
      <protection hidden="1"/>
    </xf>
    <xf numFmtId="165" fontId="4" fillId="0" borderId="1" xfId="0" applyNumberFormat="1" applyFont="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Alignment="1" applyProtection="1">
      <alignment horizontal="right"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44" fontId="13" fillId="0" borderId="22" xfId="1" applyFont="1" applyBorder="1" applyAlignment="1" applyProtection="1">
      <alignment horizontal="center" vertical="center" wrapText="1"/>
      <protection hidden="1"/>
    </xf>
    <xf numFmtId="0" fontId="14" fillId="0" borderId="0" xfId="0" applyFont="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4"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5" fontId="0" fillId="0" borderId="0" xfId="0" applyNumberFormat="1" applyProtection="1">
      <protection locked="0"/>
    </xf>
    <xf numFmtId="0" fontId="4" fillId="0" borderId="0" xfId="0" applyFont="1" applyAlignment="1" applyProtection="1">
      <alignment vertical="center" wrapText="1"/>
      <protection locked="0"/>
    </xf>
    <xf numFmtId="165" fontId="0" fillId="0" borderId="0" xfId="0" applyNumberFormat="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Border="1" applyAlignment="1" applyProtection="1">
      <alignment horizontal="center" vertical="center"/>
      <protection hidden="1"/>
    </xf>
    <xf numFmtId="44" fontId="0" fillId="0" borderId="1" xfId="0" applyNumberForma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164" fontId="0" fillId="0" borderId="0" xfId="0" applyNumberFormat="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Alignment="1" applyProtection="1">
      <alignment horizontal="center" vertical="center"/>
      <protection hidden="1"/>
    </xf>
    <xf numFmtId="44" fontId="0" fillId="0" borderId="0" xfId="0" applyNumberFormat="1" applyAlignment="1" applyProtection="1">
      <alignment vertical="center"/>
      <protection hidden="1"/>
    </xf>
    <xf numFmtId="0" fontId="0" fillId="0" borderId="0" xfId="0"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13" fillId="0" borderId="0" xfId="0" applyFont="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Protection="1">
      <protection locked="0"/>
    </xf>
    <xf numFmtId="0" fontId="14"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8" fillId="0" borderId="2" xfId="0" applyFont="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 vertical="center" wrapText="1"/>
      <protection hidden="1"/>
    </xf>
    <xf numFmtId="0" fontId="10" fillId="0" borderId="44" xfId="0" applyFont="1" applyBorder="1" applyAlignment="1" applyProtection="1">
      <alignmen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12" fillId="0" borderId="0" xfId="0" applyFont="1" applyAlignment="1" applyProtection="1">
      <alignment horizontal="lef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4" fillId="0" borderId="0" xfId="0" applyFont="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Alignment="1" applyProtection="1">
      <alignment horizontal="right" vertical="center"/>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0" fontId="4" fillId="0" borderId="1" xfId="0" applyFont="1" applyBorder="1" applyAlignment="1" applyProtection="1">
      <alignment horizontal="center" vertical="center" textRotation="90" wrapText="1"/>
      <protection locked="0"/>
    </xf>
    <xf numFmtId="0" fontId="4" fillId="0" borderId="1" xfId="0" applyFont="1" applyBorder="1" applyAlignment="1" applyProtection="1">
      <alignment horizontal="left" vertical="center" wrapText="1"/>
      <protection locked="0"/>
    </xf>
    <xf numFmtId="0" fontId="4" fillId="6" borderId="7"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cellXfs>
  <cellStyles count="9">
    <cellStyle name="Normal" xfId="0" builtinId="0"/>
    <cellStyle name="Normal 2" xfId="6" xr:uid="{00000000-0005-0000-0000-000001000000}"/>
    <cellStyle name="Normal 3" xfId="7" xr:uid="{00000000-0005-0000-0000-000002000000}"/>
    <cellStyle name="Normal 4" xfId="3" xr:uid="{00000000-0005-0000-0000-000003000000}"/>
    <cellStyle name="Normal 5" xfId="4" xr:uid="{00000000-0005-0000-0000-000004000000}"/>
    <cellStyle name="Normal 7" xfId="5" xr:uid="{00000000-0005-0000-0000-000005000000}"/>
    <cellStyle name="ParaBirimi" xfId="1" builtinId="4"/>
    <cellStyle name="Virgül" xfId="8" builtinId="3"/>
    <cellStyle name="Yüzde" xfId="2" builtinId="5"/>
  </cellStyles>
  <dxfs count="3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b val="0"/>
        <i val="0"/>
        <color rgb="FF00B050"/>
      </font>
    </dxf>
    <dxf>
      <font>
        <color rgb="FFFF0000"/>
      </font>
    </dxf>
    <dxf>
      <font>
        <color rgb="FFFF0000"/>
      </font>
    </dxf>
    <dxf>
      <font>
        <b val="0"/>
        <i val="0"/>
        <color rgb="FF00B05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color rgb="FFFF0000"/>
      </font>
    </dxf>
    <dxf>
      <font>
        <b val="0"/>
        <i val="0"/>
        <color rgb="FF00B050"/>
      </font>
    </dxf>
    <dxf>
      <font>
        <b val="0"/>
        <i val="0"/>
        <color rgb="FF00B050"/>
      </font>
    </dxf>
    <dxf>
      <font>
        <color rgb="FFFF0000"/>
      </font>
    </dxf>
    <dxf>
      <font>
        <b/>
        <i val="0"/>
        <color rgb="FF00B050"/>
      </font>
    </dxf>
    <dxf>
      <font>
        <color rgb="FFFF0000"/>
      </font>
    </dxf>
    <dxf>
      <font>
        <b val="0"/>
        <i val="0"/>
        <color rgb="FF00B050"/>
      </font>
    </dxf>
    <dxf>
      <font>
        <color rgb="FFFF0000"/>
      </font>
    </dxf>
    <dxf>
      <font>
        <b val="0"/>
        <i val="0"/>
        <color rgb="FF00B05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C000"/>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tabSelected="1" zoomScaleNormal="100" zoomScalePageLayoutView="90" workbookViewId="0">
      <selection activeCell="I10" sqref="I10"/>
    </sheetView>
  </sheetViews>
  <sheetFormatPr defaultRowHeight="15" x14ac:dyDescent="0.25"/>
  <cols>
    <col min="1" max="1" width="4.42578125" style="18" customWidth="1"/>
    <col min="2" max="2" width="38" style="88"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88"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51"/>
  </cols>
  <sheetData>
    <row r="1" spans="1:14" s="20" customFormat="1" ht="12.75" thickBot="1" x14ac:dyDescent="0.3">
      <c r="A1" s="18"/>
      <c r="B1" s="88"/>
      <c r="C1" s="18"/>
      <c r="D1" s="18"/>
      <c r="E1" s="18"/>
      <c r="F1" s="18"/>
      <c r="G1" s="18"/>
      <c r="H1" s="18"/>
      <c r="I1" s="88"/>
      <c r="J1" s="18"/>
      <c r="K1" s="18"/>
      <c r="L1" s="18"/>
      <c r="M1" s="18"/>
      <c r="N1" s="19" t="s">
        <v>71</v>
      </c>
    </row>
    <row r="2" spans="1:14" s="20" customFormat="1" ht="31.5" customHeight="1" x14ac:dyDescent="0.25">
      <c r="A2" s="164" t="s">
        <v>72</v>
      </c>
      <c r="B2" s="165"/>
      <c r="C2" s="165"/>
      <c r="D2" s="165"/>
      <c r="E2" s="165"/>
      <c r="F2" s="165"/>
      <c r="G2" s="165"/>
      <c r="H2" s="165"/>
      <c r="I2" s="165"/>
      <c r="J2" s="165"/>
      <c r="K2" s="165"/>
      <c r="L2" s="165"/>
      <c r="M2" s="165"/>
      <c r="N2" s="166"/>
    </row>
    <row r="3" spans="1:14" s="21" customFormat="1" ht="12" customHeight="1" x14ac:dyDescent="0.25">
      <c r="A3" s="167" t="s">
        <v>86</v>
      </c>
      <c r="B3" s="168"/>
      <c r="C3" s="168"/>
      <c r="D3" s="168"/>
      <c r="E3" s="168"/>
      <c r="F3" s="168"/>
      <c r="G3" s="168"/>
      <c r="H3" s="168"/>
      <c r="I3" s="168"/>
      <c r="J3" s="168"/>
      <c r="K3" s="168"/>
      <c r="L3" s="168"/>
      <c r="M3" s="168"/>
      <c r="N3" s="169"/>
    </row>
    <row r="4" spans="1:14" s="20" customFormat="1" ht="15" customHeight="1" x14ac:dyDescent="0.25">
      <c r="A4" s="170" t="s">
        <v>1</v>
      </c>
      <c r="B4" s="171" t="s">
        <v>33</v>
      </c>
      <c r="C4" s="171"/>
      <c r="D4" s="171"/>
      <c r="E4" s="171"/>
      <c r="F4" s="171"/>
      <c r="G4" s="172"/>
      <c r="H4" s="171" t="s">
        <v>1</v>
      </c>
      <c r="I4" s="171" t="s">
        <v>35</v>
      </c>
      <c r="J4" s="171"/>
      <c r="K4" s="171"/>
      <c r="L4" s="171"/>
      <c r="M4" s="171"/>
      <c r="N4" s="174"/>
    </row>
    <row r="5" spans="1:14" s="20" customFormat="1" ht="48" x14ac:dyDescent="0.25">
      <c r="A5" s="170"/>
      <c r="B5" s="90" t="s">
        <v>141</v>
      </c>
      <c r="C5" s="22" t="s">
        <v>62</v>
      </c>
      <c r="D5" s="22" t="s">
        <v>6</v>
      </c>
      <c r="E5" s="22" t="s">
        <v>63</v>
      </c>
      <c r="F5" s="22" t="s">
        <v>142</v>
      </c>
      <c r="G5" s="172"/>
      <c r="H5" s="171"/>
      <c r="I5" s="90" t="s">
        <v>143</v>
      </c>
      <c r="J5" s="22" t="s">
        <v>62</v>
      </c>
      <c r="K5" s="22" t="s">
        <v>6</v>
      </c>
      <c r="L5" s="22" t="s">
        <v>73</v>
      </c>
      <c r="M5" s="22" t="s">
        <v>66</v>
      </c>
      <c r="N5" s="23" t="s">
        <v>144</v>
      </c>
    </row>
    <row r="6" spans="1:14" s="20" customFormat="1" ht="27.75" customHeight="1" x14ac:dyDescent="0.25">
      <c r="A6" s="105"/>
      <c r="B6" s="118" t="s">
        <v>16</v>
      </c>
      <c r="C6" s="104"/>
      <c r="D6" s="104"/>
      <c r="E6" s="104"/>
      <c r="F6" s="104"/>
      <c r="G6" s="172"/>
      <c r="H6" s="104"/>
      <c r="I6" s="118" t="s">
        <v>16</v>
      </c>
      <c r="J6" s="104"/>
      <c r="K6" s="104"/>
      <c r="L6" s="104"/>
      <c r="M6" s="104"/>
      <c r="N6" s="106"/>
    </row>
    <row r="7" spans="1:14" s="20" customFormat="1" ht="22.5" customHeight="1" x14ac:dyDescent="0.25">
      <c r="A7" s="102">
        <v>1</v>
      </c>
      <c r="B7" s="121"/>
      <c r="C7" s="47"/>
      <c r="D7" s="47"/>
      <c r="E7" s="93"/>
      <c r="F7" s="99" t="str">
        <f>IF(C7*E7 = 0, "", C7*E7)</f>
        <v/>
      </c>
      <c r="G7" s="172"/>
      <c r="H7" s="25">
        <v>1</v>
      </c>
      <c r="I7" s="121"/>
      <c r="J7" s="47"/>
      <c r="K7" s="47"/>
      <c r="L7" s="115"/>
      <c r="M7" s="93"/>
      <c r="N7" s="101" t="str">
        <f t="shared" ref="N7:N31" si="0">IF(J7*L7*M7 = 0, "", J7*L7*M7)</f>
        <v/>
      </c>
    </row>
    <row r="8" spans="1:14" s="20" customFormat="1" ht="22.5" customHeight="1" x14ac:dyDescent="0.25">
      <c r="A8" s="102">
        <v>2</v>
      </c>
      <c r="B8" s="121"/>
      <c r="C8" s="47"/>
      <c r="D8" s="47"/>
      <c r="E8" s="93"/>
      <c r="F8" s="99" t="str">
        <f t="shared" ref="F8:F18" si="1">IF(C8*E8 = 0, "", C8*E8)</f>
        <v/>
      </c>
      <c r="G8" s="172"/>
      <c r="H8" s="25">
        <v>2</v>
      </c>
      <c r="I8" s="121"/>
      <c r="J8" s="47"/>
      <c r="K8" s="47"/>
      <c r="L8" s="115"/>
      <c r="M8" s="93"/>
      <c r="N8" s="101" t="str">
        <f t="shared" si="0"/>
        <v/>
      </c>
    </row>
    <row r="9" spans="1:14" s="20" customFormat="1" ht="22.5" customHeight="1" x14ac:dyDescent="0.25">
      <c r="A9" s="102">
        <v>3</v>
      </c>
      <c r="B9" s="121"/>
      <c r="C9" s="47"/>
      <c r="D9" s="47"/>
      <c r="E9" s="93"/>
      <c r="F9" s="99" t="str">
        <f t="shared" si="1"/>
        <v/>
      </c>
      <c r="G9" s="172"/>
      <c r="H9" s="25">
        <v>3</v>
      </c>
      <c r="I9" s="121"/>
      <c r="J9" s="47"/>
      <c r="K9" s="47"/>
      <c r="L9" s="115"/>
      <c r="M9" s="93"/>
      <c r="N9" s="101" t="str">
        <f t="shared" si="0"/>
        <v/>
      </c>
    </row>
    <row r="10" spans="1:14" s="20" customFormat="1" ht="22.5" customHeight="1" x14ac:dyDescent="0.25">
      <c r="A10" s="102">
        <v>4</v>
      </c>
      <c r="B10" s="121"/>
      <c r="C10" s="47"/>
      <c r="D10" s="47"/>
      <c r="E10" s="93"/>
      <c r="F10" s="99" t="str">
        <f t="shared" si="1"/>
        <v/>
      </c>
      <c r="G10" s="172"/>
      <c r="H10" s="25">
        <v>4</v>
      </c>
      <c r="I10" s="121"/>
      <c r="J10" s="47"/>
      <c r="K10" s="47"/>
      <c r="L10" s="115"/>
      <c r="M10" s="93"/>
      <c r="N10" s="101" t="str">
        <f t="shared" si="0"/>
        <v/>
      </c>
    </row>
    <row r="11" spans="1:14" s="20" customFormat="1" ht="22.5" customHeight="1" x14ac:dyDescent="0.25">
      <c r="A11" s="102">
        <v>5</v>
      </c>
      <c r="B11" s="121"/>
      <c r="C11" s="47"/>
      <c r="D11" s="47"/>
      <c r="E11" s="93"/>
      <c r="F11" s="99" t="str">
        <f t="shared" si="1"/>
        <v/>
      </c>
      <c r="G11" s="172"/>
      <c r="H11" s="25">
        <v>5</v>
      </c>
      <c r="I11" s="121"/>
      <c r="J11" s="47"/>
      <c r="K11" s="47"/>
      <c r="L11" s="115"/>
      <c r="M11" s="93"/>
      <c r="N11" s="101" t="str">
        <f t="shared" si="0"/>
        <v/>
      </c>
    </row>
    <row r="12" spans="1:14" s="20" customFormat="1" ht="22.5" customHeight="1" x14ac:dyDescent="0.25">
      <c r="A12" s="102">
        <v>6</v>
      </c>
      <c r="B12" s="121"/>
      <c r="C12" s="47"/>
      <c r="D12" s="47"/>
      <c r="E12" s="93"/>
      <c r="F12" s="99" t="str">
        <f t="shared" si="1"/>
        <v/>
      </c>
      <c r="G12" s="172"/>
      <c r="H12" s="25">
        <v>6</v>
      </c>
      <c r="I12" s="121"/>
      <c r="J12" s="47"/>
      <c r="K12" s="47"/>
      <c r="L12" s="115"/>
      <c r="M12" s="93"/>
      <c r="N12" s="101" t="str">
        <f t="shared" si="0"/>
        <v/>
      </c>
    </row>
    <row r="13" spans="1:14" s="20" customFormat="1" ht="22.5" customHeight="1" x14ac:dyDescent="0.25">
      <c r="A13" s="102">
        <v>7</v>
      </c>
      <c r="B13" s="121"/>
      <c r="C13" s="47"/>
      <c r="D13" s="47"/>
      <c r="E13" s="93"/>
      <c r="F13" s="99" t="str">
        <f t="shared" si="1"/>
        <v/>
      </c>
      <c r="G13" s="172"/>
      <c r="H13" s="25">
        <v>7</v>
      </c>
      <c r="I13" s="121"/>
      <c r="J13" s="47"/>
      <c r="K13" s="47"/>
      <c r="L13" s="115"/>
      <c r="M13" s="93"/>
      <c r="N13" s="101" t="str">
        <f t="shared" si="0"/>
        <v/>
      </c>
    </row>
    <row r="14" spans="1:14" s="20" customFormat="1" ht="22.5" customHeight="1" x14ac:dyDescent="0.25">
      <c r="A14" s="102">
        <v>8</v>
      </c>
      <c r="B14" s="121"/>
      <c r="C14" s="47"/>
      <c r="D14" s="47"/>
      <c r="E14" s="93"/>
      <c r="F14" s="99" t="str">
        <f t="shared" si="1"/>
        <v/>
      </c>
      <c r="G14" s="172"/>
      <c r="H14" s="25">
        <v>8</v>
      </c>
      <c r="I14" s="121"/>
      <c r="J14" s="47"/>
      <c r="K14" s="47"/>
      <c r="L14" s="115"/>
      <c r="M14" s="93"/>
      <c r="N14" s="101" t="str">
        <f t="shared" si="0"/>
        <v/>
      </c>
    </row>
    <row r="15" spans="1:14" s="20" customFormat="1" ht="22.5" customHeight="1" x14ac:dyDescent="0.25">
      <c r="A15" s="102">
        <v>9</v>
      </c>
      <c r="B15" s="121"/>
      <c r="C15" s="47"/>
      <c r="D15" s="47"/>
      <c r="E15" s="93"/>
      <c r="F15" s="99" t="str">
        <f t="shared" si="1"/>
        <v/>
      </c>
      <c r="G15" s="172"/>
      <c r="H15" s="25">
        <v>9</v>
      </c>
      <c r="I15" s="121"/>
      <c r="J15" s="47"/>
      <c r="K15" s="47"/>
      <c r="L15" s="115"/>
      <c r="M15" s="93"/>
      <c r="N15" s="101" t="str">
        <f t="shared" si="0"/>
        <v/>
      </c>
    </row>
    <row r="16" spans="1:14" s="20" customFormat="1" ht="22.5" customHeight="1" x14ac:dyDescent="0.25">
      <c r="A16" s="102">
        <v>10</v>
      </c>
      <c r="B16" s="121"/>
      <c r="C16" s="47"/>
      <c r="D16" s="47"/>
      <c r="E16" s="93"/>
      <c r="F16" s="99" t="str">
        <f t="shared" si="1"/>
        <v/>
      </c>
      <c r="G16" s="172"/>
      <c r="H16" s="25">
        <v>10</v>
      </c>
      <c r="I16" s="121"/>
      <c r="J16" s="47"/>
      <c r="K16" s="47"/>
      <c r="L16" s="115"/>
      <c r="M16" s="93"/>
      <c r="N16" s="101" t="str">
        <f t="shared" si="0"/>
        <v/>
      </c>
    </row>
    <row r="17" spans="1:14" s="20" customFormat="1" ht="22.5" customHeight="1" x14ac:dyDescent="0.25">
      <c r="A17" s="102">
        <v>11</v>
      </c>
      <c r="B17" s="121"/>
      <c r="C17" s="47"/>
      <c r="D17" s="47"/>
      <c r="E17" s="93"/>
      <c r="F17" s="99" t="str">
        <f t="shared" si="1"/>
        <v/>
      </c>
      <c r="G17" s="172"/>
      <c r="H17" s="25">
        <v>11</v>
      </c>
      <c r="I17" s="121"/>
      <c r="J17" s="47"/>
      <c r="K17" s="47"/>
      <c r="L17" s="115"/>
      <c r="M17" s="93"/>
      <c r="N17" s="101" t="str">
        <f t="shared" si="0"/>
        <v/>
      </c>
    </row>
    <row r="18" spans="1:14" s="20" customFormat="1" ht="22.5" customHeight="1" x14ac:dyDescent="0.25">
      <c r="A18" s="102">
        <v>12</v>
      </c>
      <c r="B18" s="121"/>
      <c r="C18" s="47"/>
      <c r="D18" s="47"/>
      <c r="E18" s="93"/>
      <c r="F18" s="99" t="str">
        <f t="shared" si="1"/>
        <v/>
      </c>
      <c r="G18" s="172"/>
      <c r="H18" s="25">
        <v>12</v>
      </c>
      <c r="I18" s="121"/>
      <c r="J18" s="47"/>
      <c r="K18" s="47"/>
      <c r="L18" s="115"/>
      <c r="M18" s="93"/>
      <c r="N18" s="101" t="str">
        <f t="shared" si="0"/>
        <v/>
      </c>
    </row>
    <row r="19" spans="1:14" s="20" customFormat="1" ht="27.75" customHeight="1" x14ac:dyDescent="0.25">
      <c r="A19" s="105"/>
      <c r="B19" s="118" t="s">
        <v>18</v>
      </c>
      <c r="C19" s="104"/>
      <c r="D19" s="104"/>
      <c r="E19" s="114"/>
      <c r="F19" s="114"/>
      <c r="G19" s="172"/>
      <c r="H19" s="104"/>
      <c r="I19" s="118" t="s">
        <v>18</v>
      </c>
      <c r="J19" s="104"/>
      <c r="K19" s="104"/>
      <c r="L19" s="104"/>
      <c r="M19" s="104"/>
      <c r="N19" s="106"/>
    </row>
    <row r="20" spans="1:14" s="20" customFormat="1" ht="22.5" customHeight="1" x14ac:dyDescent="0.25">
      <c r="A20" s="102">
        <v>1</v>
      </c>
      <c r="B20" s="121"/>
      <c r="C20" s="47"/>
      <c r="D20" s="47"/>
      <c r="E20" s="93"/>
      <c r="F20" s="99" t="str">
        <f>IF(C20*E20 = 0, "", C20*E20)</f>
        <v/>
      </c>
      <c r="G20" s="172"/>
      <c r="H20" s="25">
        <v>1</v>
      </c>
      <c r="I20" s="121"/>
      <c r="J20" s="47"/>
      <c r="K20" s="47"/>
      <c r="L20" s="115"/>
      <c r="M20" s="93"/>
      <c r="N20" s="101" t="str">
        <f t="shared" si="0"/>
        <v/>
      </c>
    </row>
    <row r="21" spans="1:14" s="20" customFormat="1" ht="22.5" customHeight="1" x14ac:dyDescent="0.25">
      <c r="A21" s="102">
        <v>2</v>
      </c>
      <c r="B21" s="121"/>
      <c r="C21" s="47"/>
      <c r="D21" s="47"/>
      <c r="E21" s="93"/>
      <c r="F21" s="99" t="str">
        <f t="shared" ref="F21:F31" si="2">IF(C21*E21 = 0, "", C21*E21)</f>
        <v/>
      </c>
      <c r="G21" s="172"/>
      <c r="H21" s="25">
        <v>2</v>
      </c>
      <c r="I21" s="121"/>
      <c r="J21" s="47"/>
      <c r="K21" s="47"/>
      <c r="L21" s="115"/>
      <c r="M21" s="93"/>
      <c r="N21" s="101" t="str">
        <f t="shared" si="0"/>
        <v/>
      </c>
    </row>
    <row r="22" spans="1:14" s="20" customFormat="1" ht="22.5" customHeight="1" x14ac:dyDescent="0.25">
      <c r="A22" s="102">
        <v>3</v>
      </c>
      <c r="B22" s="121"/>
      <c r="C22" s="47"/>
      <c r="D22" s="47"/>
      <c r="E22" s="93"/>
      <c r="F22" s="99" t="str">
        <f t="shared" si="2"/>
        <v/>
      </c>
      <c r="G22" s="172"/>
      <c r="H22" s="25">
        <v>3</v>
      </c>
      <c r="I22" s="121"/>
      <c r="J22" s="47"/>
      <c r="K22" s="47"/>
      <c r="L22" s="115"/>
      <c r="M22" s="93"/>
      <c r="N22" s="101" t="str">
        <f t="shared" si="0"/>
        <v/>
      </c>
    </row>
    <row r="23" spans="1:14" s="20" customFormat="1" ht="22.5" customHeight="1" x14ac:dyDescent="0.25">
      <c r="A23" s="102">
        <v>4</v>
      </c>
      <c r="B23" s="121"/>
      <c r="C23" s="47"/>
      <c r="D23" s="47"/>
      <c r="E23" s="93"/>
      <c r="F23" s="99" t="str">
        <f t="shared" si="2"/>
        <v/>
      </c>
      <c r="G23" s="172"/>
      <c r="H23" s="25">
        <v>4</v>
      </c>
      <c r="I23" s="121"/>
      <c r="J23" s="47"/>
      <c r="K23" s="47"/>
      <c r="L23" s="115"/>
      <c r="M23" s="93"/>
      <c r="N23" s="101" t="str">
        <f t="shared" si="0"/>
        <v/>
      </c>
    </row>
    <row r="24" spans="1:14" s="20" customFormat="1" ht="22.5" customHeight="1" x14ac:dyDescent="0.25">
      <c r="A24" s="102">
        <v>5</v>
      </c>
      <c r="B24" s="121"/>
      <c r="C24" s="47"/>
      <c r="D24" s="47"/>
      <c r="E24" s="93"/>
      <c r="F24" s="99" t="str">
        <f t="shared" si="2"/>
        <v/>
      </c>
      <c r="G24" s="172"/>
      <c r="H24" s="25">
        <v>5</v>
      </c>
      <c r="I24" s="121"/>
      <c r="J24" s="47"/>
      <c r="K24" s="47"/>
      <c r="L24" s="115"/>
      <c r="M24" s="93"/>
      <c r="N24" s="101" t="str">
        <f t="shared" si="0"/>
        <v/>
      </c>
    </row>
    <row r="25" spans="1:14" s="20" customFormat="1" ht="22.5" customHeight="1" x14ac:dyDescent="0.25">
      <c r="A25" s="102">
        <v>6</v>
      </c>
      <c r="B25" s="121"/>
      <c r="C25" s="47"/>
      <c r="D25" s="47"/>
      <c r="E25" s="93"/>
      <c r="F25" s="99" t="str">
        <f t="shared" si="2"/>
        <v/>
      </c>
      <c r="G25" s="172"/>
      <c r="H25" s="25">
        <v>6</v>
      </c>
      <c r="I25" s="121"/>
      <c r="J25" s="47"/>
      <c r="K25" s="47"/>
      <c r="L25" s="115"/>
      <c r="M25" s="93"/>
      <c r="N25" s="101" t="str">
        <f t="shared" si="0"/>
        <v/>
      </c>
    </row>
    <row r="26" spans="1:14" s="20" customFormat="1" ht="22.5" customHeight="1" x14ac:dyDescent="0.25">
      <c r="A26" s="102">
        <v>7</v>
      </c>
      <c r="B26" s="121"/>
      <c r="C26" s="47"/>
      <c r="D26" s="47"/>
      <c r="E26" s="93"/>
      <c r="F26" s="99" t="str">
        <f t="shared" si="2"/>
        <v/>
      </c>
      <c r="G26" s="172"/>
      <c r="H26" s="25">
        <v>7</v>
      </c>
      <c r="I26" s="121"/>
      <c r="J26" s="47"/>
      <c r="K26" s="47"/>
      <c r="L26" s="115"/>
      <c r="M26" s="93"/>
      <c r="N26" s="101" t="str">
        <f t="shared" si="0"/>
        <v/>
      </c>
    </row>
    <row r="27" spans="1:14" s="20" customFormat="1" ht="22.5" customHeight="1" x14ac:dyDescent="0.25">
      <c r="A27" s="102">
        <v>8</v>
      </c>
      <c r="B27" s="121"/>
      <c r="C27" s="47"/>
      <c r="D27" s="47"/>
      <c r="E27" s="93"/>
      <c r="F27" s="99" t="str">
        <f t="shared" si="2"/>
        <v/>
      </c>
      <c r="G27" s="172"/>
      <c r="H27" s="25">
        <v>8</v>
      </c>
      <c r="I27" s="121"/>
      <c r="J27" s="47"/>
      <c r="K27" s="47"/>
      <c r="L27" s="115"/>
      <c r="M27" s="93"/>
      <c r="N27" s="101" t="str">
        <f t="shared" si="0"/>
        <v/>
      </c>
    </row>
    <row r="28" spans="1:14" s="20" customFormat="1" ht="22.5" customHeight="1" x14ac:dyDescent="0.25">
      <c r="A28" s="102">
        <v>9</v>
      </c>
      <c r="B28" s="121"/>
      <c r="C28" s="47"/>
      <c r="D28" s="47"/>
      <c r="E28" s="93"/>
      <c r="F28" s="99" t="str">
        <f t="shared" si="2"/>
        <v/>
      </c>
      <c r="G28" s="172"/>
      <c r="H28" s="25">
        <v>9</v>
      </c>
      <c r="I28" s="121"/>
      <c r="J28" s="47"/>
      <c r="K28" s="47"/>
      <c r="L28" s="115"/>
      <c r="M28" s="93"/>
      <c r="N28" s="101" t="str">
        <f t="shared" si="0"/>
        <v/>
      </c>
    </row>
    <row r="29" spans="1:14" s="20" customFormat="1" ht="22.5" customHeight="1" x14ac:dyDescent="0.25">
      <c r="A29" s="102">
        <v>10</v>
      </c>
      <c r="B29" s="121"/>
      <c r="C29" s="47"/>
      <c r="D29" s="47"/>
      <c r="E29" s="93"/>
      <c r="F29" s="99" t="str">
        <f t="shared" si="2"/>
        <v/>
      </c>
      <c r="G29" s="172"/>
      <c r="H29" s="25">
        <v>10</v>
      </c>
      <c r="I29" s="121"/>
      <c r="J29" s="47"/>
      <c r="K29" s="47"/>
      <c r="L29" s="115"/>
      <c r="M29" s="93"/>
      <c r="N29" s="101" t="str">
        <f t="shared" si="0"/>
        <v/>
      </c>
    </row>
    <row r="30" spans="1:14" s="20" customFormat="1" ht="22.5" customHeight="1" x14ac:dyDescent="0.25">
      <c r="A30" s="102">
        <v>11</v>
      </c>
      <c r="B30" s="121"/>
      <c r="C30" s="47"/>
      <c r="D30" s="47"/>
      <c r="E30" s="93"/>
      <c r="F30" s="99" t="str">
        <f t="shared" si="2"/>
        <v/>
      </c>
      <c r="G30" s="172"/>
      <c r="H30" s="25">
        <v>11</v>
      </c>
      <c r="I30" s="121"/>
      <c r="J30" s="47"/>
      <c r="K30" s="47"/>
      <c r="L30" s="115"/>
      <c r="M30" s="93"/>
      <c r="N30" s="101" t="str">
        <f t="shared" si="0"/>
        <v/>
      </c>
    </row>
    <row r="31" spans="1:14" s="20" customFormat="1" ht="22.5" customHeight="1" x14ac:dyDescent="0.25">
      <c r="A31" s="102">
        <v>12</v>
      </c>
      <c r="B31" s="121"/>
      <c r="C31" s="47"/>
      <c r="D31" s="47"/>
      <c r="E31" s="93"/>
      <c r="F31" s="99" t="str">
        <f t="shared" si="2"/>
        <v/>
      </c>
      <c r="G31" s="172"/>
      <c r="H31" s="25">
        <v>12</v>
      </c>
      <c r="I31" s="121"/>
      <c r="J31" s="47"/>
      <c r="K31" s="47"/>
      <c r="L31" s="115"/>
      <c r="M31" s="93"/>
      <c r="N31" s="101" t="str">
        <f t="shared" si="0"/>
        <v/>
      </c>
    </row>
    <row r="32" spans="1:14" s="20" customFormat="1" ht="23.25" customHeight="1" thickBot="1" x14ac:dyDescent="0.3">
      <c r="A32" s="175" t="s">
        <v>113</v>
      </c>
      <c r="B32" s="176"/>
      <c r="C32" s="176"/>
      <c r="D32" s="176"/>
      <c r="E32" s="176"/>
      <c r="F32" s="44" t="str">
        <f>IF(SUM(F7:F18,F20:F31)=0," ",SUM(F7:F18,F20:F31))</f>
        <v xml:space="preserve"> </v>
      </c>
      <c r="G32" s="173"/>
      <c r="H32" s="177" t="s">
        <v>114</v>
      </c>
      <c r="I32" s="178"/>
      <c r="J32" s="178"/>
      <c r="K32" s="178"/>
      <c r="L32" s="178"/>
      <c r="M32" s="179"/>
      <c r="N32" s="44" t="str">
        <f>IF(SUM(N7:N18,N20:N31)=0," ",SUM(N7:N18,N20:N31))</f>
        <v xml:space="preserve"> </v>
      </c>
    </row>
    <row r="33" spans="1:14" s="20" customFormat="1" ht="12" x14ac:dyDescent="0.25">
      <c r="A33" s="26"/>
      <c r="B33" s="122"/>
      <c r="C33" s="26"/>
      <c r="D33" s="26"/>
      <c r="E33" s="26"/>
      <c r="F33" s="27"/>
      <c r="G33" s="28"/>
      <c r="H33" s="28"/>
      <c r="I33" s="122"/>
      <c r="J33" s="26"/>
      <c r="K33" s="26"/>
      <c r="L33" s="26"/>
      <c r="M33" s="26"/>
      <c r="N33" s="27"/>
    </row>
    <row r="34" spans="1:14" s="20" customFormat="1" ht="12" x14ac:dyDescent="0.25">
      <c r="A34" s="18"/>
      <c r="B34" s="88"/>
      <c r="C34" s="18"/>
      <c r="D34" s="18"/>
      <c r="E34" s="18"/>
      <c r="F34" s="18"/>
      <c r="G34" s="18"/>
      <c r="H34" s="18"/>
      <c r="I34" s="88"/>
      <c r="J34" s="18"/>
      <c r="K34" s="18"/>
      <c r="L34" s="18"/>
      <c r="M34" s="18"/>
      <c r="N34" s="19"/>
    </row>
    <row r="35" spans="1:14" s="20" customFormat="1" ht="12.75" thickBot="1" x14ac:dyDescent="0.3">
      <c r="A35" s="18"/>
      <c r="B35" s="88"/>
      <c r="C35" s="18"/>
      <c r="D35" s="18"/>
      <c r="E35" s="18"/>
      <c r="F35" s="18"/>
      <c r="G35" s="18"/>
      <c r="H35" s="18"/>
      <c r="I35" s="88"/>
      <c r="J35" s="18"/>
      <c r="K35" s="18"/>
      <c r="L35" s="18"/>
      <c r="M35" s="18"/>
      <c r="N35" s="19"/>
    </row>
    <row r="36" spans="1:14" s="20" customFormat="1" ht="31.5" customHeight="1" x14ac:dyDescent="0.25">
      <c r="A36" s="164" t="s">
        <v>72</v>
      </c>
      <c r="B36" s="165"/>
      <c r="C36" s="165"/>
      <c r="D36" s="165"/>
      <c r="E36" s="165"/>
      <c r="F36" s="165"/>
      <c r="G36" s="165"/>
      <c r="H36" s="165"/>
      <c r="I36" s="165"/>
      <c r="J36" s="165"/>
      <c r="K36" s="165"/>
      <c r="L36" s="165"/>
      <c r="M36" s="165"/>
      <c r="N36" s="166"/>
    </row>
    <row r="37" spans="1:14" s="21" customFormat="1" ht="12" customHeight="1" x14ac:dyDescent="0.25">
      <c r="A37" s="167" t="s">
        <v>87</v>
      </c>
      <c r="B37" s="168"/>
      <c r="C37" s="168"/>
      <c r="D37" s="168"/>
      <c r="E37" s="168"/>
      <c r="F37" s="168"/>
      <c r="G37" s="168"/>
      <c r="H37" s="168"/>
      <c r="I37" s="168"/>
      <c r="J37" s="168"/>
      <c r="K37" s="168"/>
      <c r="L37" s="168"/>
      <c r="M37" s="168"/>
      <c r="N37" s="169"/>
    </row>
    <row r="38" spans="1:14" s="20" customFormat="1" ht="15" customHeight="1" x14ac:dyDescent="0.25">
      <c r="A38" s="170" t="s">
        <v>1</v>
      </c>
      <c r="B38" s="171" t="s">
        <v>33</v>
      </c>
      <c r="C38" s="171"/>
      <c r="D38" s="171"/>
      <c r="E38" s="171"/>
      <c r="F38" s="171"/>
      <c r="G38" s="172"/>
      <c r="H38" s="171" t="s">
        <v>1</v>
      </c>
      <c r="I38" s="171" t="s">
        <v>35</v>
      </c>
      <c r="J38" s="171"/>
      <c r="K38" s="171"/>
      <c r="L38" s="171"/>
      <c r="M38" s="171"/>
      <c r="N38" s="174"/>
    </row>
    <row r="39" spans="1:14" s="20" customFormat="1" ht="48" x14ac:dyDescent="0.25">
      <c r="A39" s="170"/>
      <c r="B39" s="90" t="s">
        <v>141</v>
      </c>
      <c r="C39" s="22" t="s">
        <v>62</v>
      </c>
      <c r="D39" s="22" t="s">
        <v>6</v>
      </c>
      <c r="E39" s="22" t="s">
        <v>63</v>
      </c>
      <c r="F39" s="22" t="s">
        <v>142</v>
      </c>
      <c r="G39" s="172"/>
      <c r="H39" s="171"/>
      <c r="I39" s="90" t="s">
        <v>143</v>
      </c>
      <c r="J39" s="22" t="s">
        <v>62</v>
      </c>
      <c r="K39" s="22" t="s">
        <v>6</v>
      </c>
      <c r="L39" s="22" t="s">
        <v>73</v>
      </c>
      <c r="M39" s="22" t="s">
        <v>66</v>
      </c>
      <c r="N39" s="23" t="s">
        <v>144</v>
      </c>
    </row>
    <row r="40" spans="1:14" s="20" customFormat="1" ht="27.75" customHeight="1" x14ac:dyDescent="0.25">
      <c r="A40" s="105"/>
      <c r="B40" s="118" t="s">
        <v>16</v>
      </c>
      <c r="C40" s="104"/>
      <c r="D40" s="104"/>
      <c r="E40" s="104"/>
      <c r="F40" s="104"/>
      <c r="G40" s="172"/>
      <c r="H40" s="104"/>
      <c r="I40" s="118" t="s">
        <v>16</v>
      </c>
      <c r="J40" s="104"/>
      <c r="K40" s="104"/>
      <c r="L40" s="104"/>
      <c r="M40" s="104"/>
      <c r="N40" s="106"/>
    </row>
    <row r="41" spans="1:14" s="20" customFormat="1" ht="22.5" customHeight="1" x14ac:dyDescent="0.25">
      <c r="A41" s="102">
        <f>A31+1</f>
        <v>13</v>
      </c>
      <c r="B41" s="121"/>
      <c r="C41" s="47"/>
      <c r="D41" s="47"/>
      <c r="E41" s="93"/>
      <c r="F41" s="99" t="str">
        <f>IF(C41*E41 = 0, "", C41*E41)</f>
        <v/>
      </c>
      <c r="G41" s="172"/>
      <c r="H41" s="102">
        <f>H31+1</f>
        <v>13</v>
      </c>
      <c r="I41" s="121"/>
      <c r="J41" s="47"/>
      <c r="K41" s="47"/>
      <c r="L41" s="115"/>
      <c r="M41" s="93"/>
      <c r="N41" s="101" t="str">
        <f t="shared" ref="N41:N65" si="3">IF(J41*L41*M41 = 0, "", J41*L41*M41)</f>
        <v/>
      </c>
    </row>
    <row r="42" spans="1:14" s="20" customFormat="1" ht="22.5" customHeight="1" x14ac:dyDescent="0.25">
      <c r="A42" s="102">
        <f>A41+1</f>
        <v>14</v>
      </c>
      <c r="B42" s="121"/>
      <c r="C42" s="47"/>
      <c r="D42" s="47"/>
      <c r="E42" s="93"/>
      <c r="F42" s="99" t="str">
        <f t="shared" ref="F42:F52" si="4">IF(C42*E42 = 0, "", C42*E42)</f>
        <v/>
      </c>
      <c r="G42" s="172"/>
      <c r="H42" s="102">
        <f>H41+1</f>
        <v>14</v>
      </c>
      <c r="I42" s="121"/>
      <c r="J42" s="47"/>
      <c r="K42" s="47"/>
      <c r="L42" s="115"/>
      <c r="M42" s="93"/>
      <c r="N42" s="101" t="str">
        <f t="shared" si="3"/>
        <v/>
      </c>
    </row>
    <row r="43" spans="1:14" s="20" customFormat="1" ht="22.5" customHeight="1" x14ac:dyDescent="0.25">
      <c r="A43" s="102">
        <f>A42+1</f>
        <v>15</v>
      </c>
      <c r="B43" s="121"/>
      <c r="C43" s="47"/>
      <c r="D43" s="47"/>
      <c r="E43" s="93"/>
      <c r="F43" s="99" t="str">
        <f t="shared" si="4"/>
        <v/>
      </c>
      <c r="G43" s="172"/>
      <c r="H43" s="102">
        <f>H42+1</f>
        <v>15</v>
      </c>
      <c r="I43" s="121"/>
      <c r="J43" s="47"/>
      <c r="K43" s="47"/>
      <c r="L43" s="115"/>
      <c r="M43" s="93"/>
      <c r="N43" s="101" t="str">
        <f t="shared" si="3"/>
        <v/>
      </c>
    </row>
    <row r="44" spans="1:14" s="20" customFormat="1" ht="22.5" customHeight="1" x14ac:dyDescent="0.25">
      <c r="A44" s="102">
        <f t="shared" ref="A44:A52" si="5">A43+1</f>
        <v>16</v>
      </c>
      <c r="B44" s="121"/>
      <c r="C44" s="47"/>
      <c r="D44" s="47"/>
      <c r="E44" s="93"/>
      <c r="F44" s="99" t="str">
        <f t="shared" si="4"/>
        <v/>
      </c>
      <c r="G44" s="172"/>
      <c r="H44" s="102">
        <f t="shared" ref="H44:H52" si="6">H43+1</f>
        <v>16</v>
      </c>
      <c r="I44" s="121"/>
      <c r="J44" s="47"/>
      <c r="K44" s="47"/>
      <c r="L44" s="115"/>
      <c r="M44" s="93"/>
      <c r="N44" s="101" t="str">
        <f t="shared" si="3"/>
        <v/>
      </c>
    </row>
    <row r="45" spans="1:14" s="20" customFormat="1" ht="22.5" customHeight="1" x14ac:dyDescent="0.25">
      <c r="A45" s="102">
        <f t="shared" si="5"/>
        <v>17</v>
      </c>
      <c r="B45" s="121"/>
      <c r="C45" s="47"/>
      <c r="D45" s="47"/>
      <c r="E45" s="93"/>
      <c r="F45" s="99" t="str">
        <f t="shared" si="4"/>
        <v/>
      </c>
      <c r="G45" s="172"/>
      <c r="H45" s="102">
        <f t="shared" si="6"/>
        <v>17</v>
      </c>
      <c r="I45" s="121"/>
      <c r="J45" s="47"/>
      <c r="K45" s="47"/>
      <c r="L45" s="115"/>
      <c r="M45" s="93"/>
      <c r="N45" s="101" t="str">
        <f t="shared" si="3"/>
        <v/>
      </c>
    </row>
    <row r="46" spans="1:14" s="20" customFormat="1" ht="22.5" customHeight="1" x14ac:dyDescent="0.25">
      <c r="A46" s="102">
        <f t="shared" si="5"/>
        <v>18</v>
      </c>
      <c r="B46" s="121"/>
      <c r="C46" s="47"/>
      <c r="D46" s="47"/>
      <c r="E46" s="93"/>
      <c r="F46" s="99" t="str">
        <f t="shared" si="4"/>
        <v/>
      </c>
      <c r="G46" s="172"/>
      <c r="H46" s="102">
        <f t="shared" si="6"/>
        <v>18</v>
      </c>
      <c r="I46" s="121"/>
      <c r="J46" s="47"/>
      <c r="K46" s="47"/>
      <c r="L46" s="115"/>
      <c r="M46" s="93"/>
      <c r="N46" s="101" t="str">
        <f t="shared" si="3"/>
        <v/>
      </c>
    </row>
    <row r="47" spans="1:14" s="20" customFormat="1" ht="22.5" customHeight="1" x14ac:dyDescent="0.25">
      <c r="A47" s="102">
        <f t="shared" si="5"/>
        <v>19</v>
      </c>
      <c r="B47" s="121"/>
      <c r="C47" s="47"/>
      <c r="D47" s="47"/>
      <c r="E47" s="93"/>
      <c r="F47" s="99" t="str">
        <f t="shared" si="4"/>
        <v/>
      </c>
      <c r="G47" s="172"/>
      <c r="H47" s="102">
        <f t="shared" si="6"/>
        <v>19</v>
      </c>
      <c r="I47" s="121"/>
      <c r="J47" s="47"/>
      <c r="K47" s="47"/>
      <c r="L47" s="115"/>
      <c r="M47" s="93"/>
      <c r="N47" s="101" t="str">
        <f t="shared" si="3"/>
        <v/>
      </c>
    </row>
    <row r="48" spans="1:14" s="20" customFormat="1" ht="22.5" customHeight="1" x14ac:dyDescent="0.25">
      <c r="A48" s="102">
        <f t="shared" si="5"/>
        <v>20</v>
      </c>
      <c r="B48" s="121"/>
      <c r="C48" s="47"/>
      <c r="D48" s="47"/>
      <c r="E48" s="93"/>
      <c r="F48" s="99" t="str">
        <f t="shared" si="4"/>
        <v/>
      </c>
      <c r="G48" s="172"/>
      <c r="H48" s="102">
        <f t="shared" si="6"/>
        <v>20</v>
      </c>
      <c r="I48" s="121"/>
      <c r="J48" s="47"/>
      <c r="K48" s="47"/>
      <c r="L48" s="115"/>
      <c r="M48" s="93"/>
      <c r="N48" s="101" t="str">
        <f t="shared" si="3"/>
        <v/>
      </c>
    </row>
    <row r="49" spans="1:14" s="20" customFormat="1" ht="22.5" customHeight="1" x14ac:dyDescent="0.25">
      <c r="A49" s="102">
        <f t="shared" si="5"/>
        <v>21</v>
      </c>
      <c r="B49" s="121"/>
      <c r="C49" s="47"/>
      <c r="D49" s="47"/>
      <c r="E49" s="93"/>
      <c r="F49" s="99" t="str">
        <f t="shared" si="4"/>
        <v/>
      </c>
      <c r="G49" s="172"/>
      <c r="H49" s="102">
        <f t="shared" si="6"/>
        <v>21</v>
      </c>
      <c r="I49" s="121"/>
      <c r="J49" s="47"/>
      <c r="K49" s="47"/>
      <c r="L49" s="115"/>
      <c r="M49" s="93"/>
      <c r="N49" s="101" t="str">
        <f t="shared" si="3"/>
        <v/>
      </c>
    </row>
    <row r="50" spans="1:14" s="20" customFormat="1" ht="22.5" customHeight="1" x14ac:dyDescent="0.25">
      <c r="A50" s="102">
        <f t="shared" si="5"/>
        <v>22</v>
      </c>
      <c r="B50" s="121"/>
      <c r="C50" s="47"/>
      <c r="D50" s="47"/>
      <c r="E50" s="93"/>
      <c r="F50" s="99" t="str">
        <f t="shared" si="4"/>
        <v/>
      </c>
      <c r="G50" s="172"/>
      <c r="H50" s="102">
        <f t="shared" si="6"/>
        <v>22</v>
      </c>
      <c r="I50" s="121"/>
      <c r="J50" s="47"/>
      <c r="K50" s="47"/>
      <c r="L50" s="115"/>
      <c r="M50" s="93"/>
      <c r="N50" s="101" t="str">
        <f t="shared" si="3"/>
        <v/>
      </c>
    </row>
    <row r="51" spans="1:14" s="20" customFormat="1" ht="22.5" customHeight="1" x14ac:dyDescent="0.25">
      <c r="A51" s="102">
        <f t="shared" si="5"/>
        <v>23</v>
      </c>
      <c r="B51" s="121"/>
      <c r="C51" s="47"/>
      <c r="D51" s="47"/>
      <c r="E51" s="93"/>
      <c r="F51" s="99" t="str">
        <f t="shared" si="4"/>
        <v/>
      </c>
      <c r="G51" s="172"/>
      <c r="H51" s="102">
        <f t="shared" si="6"/>
        <v>23</v>
      </c>
      <c r="I51" s="121"/>
      <c r="J51" s="47"/>
      <c r="K51" s="47"/>
      <c r="L51" s="115"/>
      <c r="M51" s="93"/>
      <c r="N51" s="101" t="str">
        <f t="shared" si="3"/>
        <v/>
      </c>
    </row>
    <row r="52" spans="1:14" s="20" customFormat="1" ht="22.5" customHeight="1" x14ac:dyDescent="0.25">
      <c r="A52" s="102">
        <f t="shared" si="5"/>
        <v>24</v>
      </c>
      <c r="B52" s="121"/>
      <c r="C52" s="47"/>
      <c r="D52" s="47"/>
      <c r="E52" s="93"/>
      <c r="F52" s="99" t="str">
        <f t="shared" si="4"/>
        <v/>
      </c>
      <c r="G52" s="172"/>
      <c r="H52" s="102">
        <f t="shared" si="6"/>
        <v>24</v>
      </c>
      <c r="I52" s="121"/>
      <c r="J52" s="47"/>
      <c r="K52" s="47"/>
      <c r="L52" s="115"/>
      <c r="M52" s="93"/>
      <c r="N52" s="101" t="str">
        <f t="shared" si="3"/>
        <v/>
      </c>
    </row>
    <row r="53" spans="1:14" s="20" customFormat="1" ht="27.75" customHeight="1" x14ac:dyDescent="0.25">
      <c r="A53" s="105"/>
      <c r="B53" s="118" t="s">
        <v>18</v>
      </c>
      <c r="C53" s="104"/>
      <c r="D53" s="104"/>
      <c r="E53" s="104"/>
      <c r="F53" s="104"/>
      <c r="G53" s="172"/>
      <c r="H53" s="104"/>
      <c r="I53" s="118" t="s">
        <v>18</v>
      </c>
      <c r="J53" s="104"/>
      <c r="K53" s="104"/>
      <c r="L53" s="104"/>
      <c r="M53" s="104"/>
      <c r="N53" s="106"/>
    </row>
    <row r="54" spans="1:14" s="20" customFormat="1" ht="22.5" customHeight="1" x14ac:dyDescent="0.25">
      <c r="A54" s="102">
        <f>A31+1</f>
        <v>13</v>
      </c>
      <c r="B54" s="121"/>
      <c r="C54" s="47"/>
      <c r="D54" s="47"/>
      <c r="E54" s="93"/>
      <c r="F54" s="99" t="str">
        <f>IF(C54*E54 = 0, "", C54*E54)</f>
        <v/>
      </c>
      <c r="G54" s="172"/>
      <c r="H54" s="102">
        <f>H31+1</f>
        <v>13</v>
      </c>
      <c r="I54" s="121"/>
      <c r="J54" s="47"/>
      <c r="K54" s="47"/>
      <c r="L54" s="115"/>
      <c r="M54" s="93"/>
      <c r="N54" s="101" t="str">
        <f t="shared" si="3"/>
        <v/>
      </c>
    </row>
    <row r="55" spans="1:14" s="20" customFormat="1" ht="22.5" customHeight="1" x14ac:dyDescent="0.25">
      <c r="A55" s="102">
        <f>A54+1</f>
        <v>14</v>
      </c>
      <c r="B55" s="121"/>
      <c r="C55" s="47"/>
      <c r="D55" s="47"/>
      <c r="E55" s="93"/>
      <c r="F55" s="99" t="str">
        <f t="shared" ref="F55:F65" si="7">IF(C55*E55 = 0, "", C55*E55)</f>
        <v/>
      </c>
      <c r="G55" s="172"/>
      <c r="H55" s="102">
        <f>H54+1</f>
        <v>14</v>
      </c>
      <c r="I55" s="121"/>
      <c r="J55" s="47"/>
      <c r="K55" s="47"/>
      <c r="L55" s="115"/>
      <c r="M55" s="93"/>
      <c r="N55" s="101" t="str">
        <f t="shared" si="3"/>
        <v/>
      </c>
    </row>
    <row r="56" spans="1:14" s="20" customFormat="1" ht="22.5" customHeight="1" x14ac:dyDescent="0.25">
      <c r="A56" s="102">
        <f>A55+1</f>
        <v>15</v>
      </c>
      <c r="B56" s="121"/>
      <c r="C56" s="47"/>
      <c r="D56" s="47"/>
      <c r="E56" s="93"/>
      <c r="F56" s="99" t="str">
        <f t="shared" si="7"/>
        <v/>
      </c>
      <c r="G56" s="172"/>
      <c r="H56" s="102">
        <f>H55+1</f>
        <v>15</v>
      </c>
      <c r="I56" s="121"/>
      <c r="J56" s="47"/>
      <c r="K56" s="47"/>
      <c r="L56" s="115"/>
      <c r="M56" s="93"/>
      <c r="N56" s="101" t="str">
        <f t="shared" si="3"/>
        <v/>
      </c>
    </row>
    <row r="57" spans="1:14" s="20" customFormat="1" ht="22.5" customHeight="1" x14ac:dyDescent="0.25">
      <c r="A57" s="102">
        <f t="shared" ref="A57:A65" si="8">A56+1</f>
        <v>16</v>
      </c>
      <c r="B57" s="121"/>
      <c r="C57" s="47"/>
      <c r="D57" s="47"/>
      <c r="E57" s="93"/>
      <c r="F57" s="99" t="str">
        <f t="shared" si="7"/>
        <v/>
      </c>
      <c r="G57" s="172"/>
      <c r="H57" s="102">
        <f t="shared" ref="H57:H65" si="9">H56+1</f>
        <v>16</v>
      </c>
      <c r="I57" s="121"/>
      <c r="J57" s="47"/>
      <c r="K57" s="47"/>
      <c r="L57" s="115"/>
      <c r="M57" s="93"/>
      <c r="N57" s="101" t="str">
        <f t="shared" si="3"/>
        <v/>
      </c>
    </row>
    <row r="58" spans="1:14" s="20" customFormat="1" ht="22.5" customHeight="1" x14ac:dyDescent="0.25">
      <c r="A58" s="102">
        <f t="shared" si="8"/>
        <v>17</v>
      </c>
      <c r="B58" s="121"/>
      <c r="C58" s="47"/>
      <c r="D58" s="47"/>
      <c r="E58" s="93"/>
      <c r="F58" s="99" t="str">
        <f t="shared" si="7"/>
        <v/>
      </c>
      <c r="G58" s="172"/>
      <c r="H58" s="102">
        <f t="shared" si="9"/>
        <v>17</v>
      </c>
      <c r="I58" s="121"/>
      <c r="J58" s="47"/>
      <c r="K58" s="47"/>
      <c r="L58" s="115"/>
      <c r="M58" s="93"/>
      <c r="N58" s="101" t="str">
        <f t="shared" si="3"/>
        <v/>
      </c>
    </row>
    <row r="59" spans="1:14" s="20" customFormat="1" ht="22.5" customHeight="1" x14ac:dyDescent="0.25">
      <c r="A59" s="102">
        <f t="shared" si="8"/>
        <v>18</v>
      </c>
      <c r="B59" s="121"/>
      <c r="C59" s="47"/>
      <c r="D59" s="47"/>
      <c r="E59" s="93"/>
      <c r="F59" s="99" t="str">
        <f t="shared" si="7"/>
        <v/>
      </c>
      <c r="G59" s="172"/>
      <c r="H59" s="102">
        <f t="shared" si="9"/>
        <v>18</v>
      </c>
      <c r="I59" s="121"/>
      <c r="J59" s="47"/>
      <c r="K59" s="47"/>
      <c r="L59" s="115"/>
      <c r="M59" s="93"/>
      <c r="N59" s="101" t="str">
        <f t="shared" si="3"/>
        <v/>
      </c>
    </row>
    <row r="60" spans="1:14" s="20" customFormat="1" ht="22.5" customHeight="1" x14ac:dyDescent="0.25">
      <c r="A60" s="102">
        <f t="shared" si="8"/>
        <v>19</v>
      </c>
      <c r="B60" s="121"/>
      <c r="C60" s="47"/>
      <c r="D60" s="47"/>
      <c r="E60" s="93"/>
      <c r="F60" s="99" t="str">
        <f t="shared" si="7"/>
        <v/>
      </c>
      <c r="G60" s="172"/>
      <c r="H60" s="102">
        <f t="shared" si="9"/>
        <v>19</v>
      </c>
      <c r="I60" s="121"/>
      <c r="J60" s="47"/>
      <c r="K60" s="47"/>
      <c r="L60" s="115"/>
      <c r="M60" s="93"/>
      <c r="N60" s="101" t="str">
        <f t="shared" si="3"/>
        <v/>
      </c>
    </row>
    <row r="61" spans="1:14" s="20" customFormat="1" ht="22.5" customHeight="1" x14ac:dyDescent="0.25">
      <c r="A61" s="102">
        <f t="shared" si="8"/>
        <v>20</v>
      </c>
      <c r="B61" s="121"/>
      <c r="C61" s="47"/>
      <c r="D61" s="47"/>
      <c r="E61" s="93"/>
      <c r="F61" s="99" t="str">
        <f t="shared" si="7"/>
        <v/>
      </c>
      <c r="G61" s="172"/>
      <c r="H61" s="102">
        <f t="shared" si="9"/>
        <v>20</v>
      </c>
      <c r="I61" s="121"/>
      <c r="J61" s="47"/>
      <c r="K61" s="47"/>
      <c r="L61" s="115"/>
      <c r="M61" s="93"/>
      <c r="N61" s="101" t="str">
        <f t="shared" si="3"/>
        <v/>
      </c>
    </row>
    <row r="62" spans="1:14" s="20" customFormat="1" ht="22.5" customHeight="1" x14ac:dyDescent="0.25">
      <c r="A62" s="102">
        <f t="shared" si="8"/>
        <v>21</v>
      </c>
      <c r="B62" s="121"/>
      <c r="C62" s="47"/>
      <c r="D62" s="47"/>
      <c r="E62" s="93"/>
      <c r="F62" s="99" t="str">
        <f t="shared" si="7"/>
        <v/>
      </c>
      <c r="G62" s="172"/>
      <c r="H62" s="102">
        <f t="shared" si="9"/>
        <v>21</v>
      </c>
      <c r="I62" s="121"/>
      <c r="J62" s="47"/>
      <c r="K62" s="47"/>
      <c r="L62" s="115"/>
      <c r="M62" s="93"/>
      <c r="N62" s="101" t="str">
        <f t="shared" si="3"/>
        <v/>
      </c>
    </row>
    <row r="63" spans="1:14" s="20" customFormat="1" ht="22.5" customHeight="1" x14ac:dyDescent="0.25">
      <c r="A63" s="102">
        <f t="shared" si="8"/>
        <v>22</v>
      </c>
      <c r="B63" s="121"/>
      <c r="C63" s="47"/>
      <c r="D63" s="47"/>
      <c r="E63" s="93"/>
      <c r="F63" s="99" t="str">
        <f t="shared" si="7"/>
        <v/>
      </c>
      <c r="G63" s="172"/>
      <c r="H63" s="102">
        <f t="shared" si="9"/>
        <v>22</v>
      </c>
      <c r="I63" s="121"/>
      <c r="J63" s="47"/>
      <c r="K63" s="47"/>
      <c r="L63" s="115"/>
      <c r="M63" s="93"/>
      <c r="N63" s="101" t="str">
        <f t="shared" si="3"/>
        <v/>
      </c>
    </row>
    <row r="64" spans="1:14" s="20" customFormat="1" ht="22.5" customHeight="1" x14ac:dyDescent="0.25">
      <c r="A64" s="102">
        <f t="shared" si="8"/>
        <v>23</v>
      </c>
      <c r="B64" s="121"/>
      <c r="C64" s="47"/>
      <c r="D64" s="47"/>
      <c r="E64" s="93"/>
      <c r="F64" s="99" t="str">
        <f t="shared" si="7"/>
        <v/>
      </c>
      <c r="G64" s="172"/>
      <c r="H64" s="102">
        <f t="shared" si="9"/>
        <v>23</v>
      </c>
      <c r="I64" s="121"/>
      <c r="J64" s="47"/>
      <c r="K64" s="47"/>
      <c r="L64" s="115"/>
      <c r="M64" s="93"/>
      <c r="N64" s="101" t="str">
        <f t="shared" si="3"/>
        <v/>
      </c>
    </row>
    <row r="65" spans="1:14" s="20" customFormat="1" ht="22.5" customHeight="1" x14ac:dyDescent="0.25">
      <c r="A65" s="102">
        <f t="shared" si="8"/>
        <v>24</v>
      </c>
      <c r="B65" s="121"/>
      <c r="C65" s="47"/>
      <c r="D65" s="47"/>
      <c r="E65" s="93"/>
      <c r="F65" s="99" t="str">
        <f t="shared" si="7"/>
        <v/>
      </c>
      <c r="G65" s="172"/>
      <c r="H65" s="102">
        <f t="shared" si="9"/>
        <v>24</v>
      </c>
      <c r="I65" s="121"/>
      <c r="J65" s="47"/>
      <c r="K65" s="47"/>
      <c r="L65" s="115"/>
      <c r="M65" s="93"/>
      <c r="N65" s="101" t="str">
        <f t="shared" si="3"/>
        <v/>
      </c>
    </row>
    <row r="66" spans="1:14" s="20" customFormat="1" ht="23.25" customHeight="1" thickBot="1" x14ac:dyDescent="0.3">
      <c r="A66" s="175" t="s">
        <v>113</v>
      </c>
      <c r="B66" s="176"/>
      <c r="C66" s="176"/>
      <c r="D66" s="176"/>
      <c r="E66" s="176"/>
      <c r="F66" s="44" t="str">
        <f>IF(SUM(F41:F52,F54:F65)=0," ",SUM(F41:F52,F54:F65))</f>
        <v xml:space="preserve"> </v>
      </c>
      <c r="G66" s="173"/>
      <c r="H66" s="177" t="s">
        <v>114</v>
      </c>
      <c r="I66" s="178"/>
      <c r="J66" s="178"/>
      <c r="K66" s="178"/>
      <c r="L66" s="178"/>
      <c r="M66" s="179"/>
      <c r="N66" s="44" t="str">
        <f>IF(SUM(N41:N52,N54:N65)=0," ",SUM(N41:N52,N54:N65))</f>
        <v xml:space="preserve"> </v>
      </c>
    </row>
    <row r="67" spans="1:14" s="20" customFormat="1" ht="12" x14ac:dyDescent="0.25">
      <c r="A67" s="26"/>
      <c r="B67" s="122"/>
      <c r="C67" s="26"/>
      <c r="D67" s="26"/>
      <c r="E67" s="26"/>
      <c r="F67" s="27"/>
      <c r="G67" s="28"/>
      <c r="H67" s="28"/>
      <c r="I67" s="122"/>
      <c r="J67" s="26"/>
      <c r="K67" s="26"/>
      <c r="L67" s="26"/>
      <c r="M67" s="26"/>
      <c r="N67" s="27"/>
    </row>
    <row r="68" spans="1:14" s="20" customFormat="1" ht="12" x14ac:dyDescent="0.25">
      <c r="A68" s="18"/>
      <c r="B68" s="88"/>
      <c r="C68" s="18"/>
      <c r="D68" s="18"/>
      <c r="E68" s="18"/>
      <c r="F68" s="18"/>
      <c r="G68" s="18"/>
      <c r="H68" s="18"/>
      <c r="I68" s="88"/>
      <c r="J68" s="18"/>
      <c r="K68" s="18"/>
      <c r="L68" s="18"/>
      <c r="M68" s="18"/>
      <c r="N68" s="18"/>
    </row>
    <row r="69" spans="1:14" ht="15.75" thickBot="1" x14ac:dyDescent="0.3">
      <c r="N69" s="19"/>
    </row>
    <row r="70" spans="1:14" s="20" customFormat="1" ht="31.5" customHeight="1" x14ac:dyDescent="0.25">
      <c r="A70" s="164" t="s">
        <v>72</v>
      </c>
      <c r="B70" s="165"/>
      <c r="C70" s="165"/>
      <c r="D70" s="165"/>
      <c r="E70" s="165"/>
      <c r="F70" s="165"/>
      <c r="G70" s="165"/>
      <c r="H70" s="165"/>
      <c r="I70" s="165"/>
      <c r="J70" s="165"/>
      <c r="K70" s="165"/>
      <c r="L70" s="165"/>
      <c r="M70" s="165"/>
      <c r="N70" s="166"/>
    </row>
    <row r="71" spans="1:14" s="21" customFormat="1" ht="12" customHeight="1" x14ac:dyDescent="0.25">
      <c r="A71" s="167" t="s">
        <v>88</v>
      </c>
      <c r="B71" s="168"/>
      <c r="C71" s="168"/>
      <c r="D71" s="168"/>
      <c r="E71" s="168"/>
      <c r="F71" s="168"/>
      <c r="G71" s="168"/>
      <c r="H71" s="168"/>
      <c r="I71" s="168"/>
      <c r="J71" s="168"/>
      <c r="K71" s="168"/>
      <c r="L71" s="168"/>
      <c r="M71" s="168"/>
      <c r="N71" s="169"/>
    </row>
    <row r="72" spans="1:14" s="20" customFormat="1" ht="15" customHeight="1" x14ac:dyDescent="0.25">
      <c r="A72" s="170" t="s">
        <v>1</v>
      </c>
      <c r="B72" s="171" t="s">
        <v>33</v>
      </c>
      <c r="C72" s="171"/>
      <c r="D72" s="171"/>
      <c r="E72" s="171"/>
      <c r="F72" s="171"/>
      <c r="G72" s="172"/>
      <c r="H72" s="171" t="s">
        <v>1</v>
      </c>
      <c r="I72" s="171" t="s">
        <v>35</v>
      </c>
      <c r="J72" s="171"/>
      <c r="K72" s="171"/>
      <c r="L72" s="171"/>
      <c r="M72" s="171"/>
      <c r="N72" s="174"/>
    </row>
    <row r="73" spans="1:14" s="20" customFormat="1" ht="48" x14ac:dyDescent="0.25">
      <c r="A73" s="170"/>
      <c r="B73" s="90" t="s">
        <v>141</v>
      </c>
      <c r="C73" s="22" t="s">
        <v>62</v>
      </c>
      <c r="D73" s="22" t="s">
        <v>6</v>
      </c>
      <c r="E73" s="22" t="s">
        <v>63</v>
      </c>
      <c r="F73" s="22" t="s">
        <v>142</v>
      </c>
      <c r="G73" s="172"/>
      <c r="H73" s="171"/>
      <c r="I73" s="90" t="s">
        <v>143</v>
      </c>
      <c r="J73" s="22" t="s">
        <v>62</v>
      </c>
      <c r="K73" s="22" t="s">
        <v>6</v>
      </c>
      <c r="L73" s="22" t="s">
        <v>73</v>
      </c>
      <c r="M73" s="22" t="s">
        <v>66</v>
      </c>
      <c r="N73" s="23" t="s">
        <v>144</v>
      </c>
    </row>
    <row r="74" spans="1:14" s="20" customFormat="1" ht="27.75" customHeight="1" x14ac:dyDescent="0.25">
      <c r="A74" s="105"/>
      <c r="B74" s="118" t="s">
        <v>16</v>
      </c>
      <c r="C74" s="104"/>
      <c r="D74" s="104"/>
      <c r="E74" s="104"/>
      <c r="F74" s="104"/>
      <c r="G74" s="172"/>
      <c r="H74" s="104"/>
      <c r="I74" s="118" t="s">
        <v>16</v>
      </c>
      <c r="J74" s="104"/>
      <c r="K74" s="104"/>
      <c r="L74" s="104"/>
      <c r="M74" s="104"/>
      <c r="N74" s="106"/>
    </row>
    <row r="75" spans="1:14" s="20" customFormat="1" ht="22.5" customHeight="1" x14ac:dyDescent="0.25">
      <c r="A75" s="102">
        <f>A65+1</f>
        <v>25</v>
      </c>
      <c r="B75" s="121"/>
      <c r="C75" s="47"/>
      <c r="D75" s="47"/>
      <c r="E75" s="93"/>
      <c r="F75" s="99" t="str">
        <f t="shared" ref="F75:F85" si="10">IF(C75*E75 = 0, "", C75*E75)</f>
        <v/>
      </c>
      <c r="G75" s="172"/>
      <c r="H75" s="102">
        <f>H65+1</f>
        <v>25</v>
      </c>
      <c r="I75" s="121"/>
      <c r="J75" s="47"/>
      <c r="K75" s="47"/>
      <c r="L75" s="115"/>
      <c r="M75" s="93"/>
      <c r="N75" s="101" t="str">
        <f t="shared" ref="N75:N99" si="11">IF(J75*L75*M75 = 0, "", J75*L75*M75)</f>
        <v/>
      </c>
    </row>
    <row r="76" spans="1:14" s="20" customFormat="1" ht="22.5" customHeight="1" x14ac:dyDescent="0.25">
      <c r="A76" s="102">
        <f>A75+1</f>
        <v>26</v>
      </c>
      <c r="B76" s="121"/>
      <c r="C76" s="47"/>
      <c r="D76" s="47"/>
      <c r="E76" s="93"/>
      <c r="F76" s="99" t="str">
        <f t="shared" si="10"/>
        <v/>
      </c>
      <c r="G76" s="172"/>
      <c r="H76" s="102">
        <f>H75+1</f>
        <v>26</v>
      </c>
      <c r="I76" s="121"/>
      <c r="J76" s="47"/>
      <c r="K76" s="47"/>
      <c r="L76" s="115"/>
      <c r="M76" s="93"/>
      <c r="N76" s="101" t="str">
        <f t="shared" si="11"/>
        <v/>
      </c>
    </row>
    <row r="77" spans="1:14" s="20" customFormat="1" ht="22.5" customHeight="1" x14ac:dyDescent="0.25">
      <c r="A77" s="102">
        <f>A76+1</f>
        <v>27</v>
      </c>
      <c r="B77" s="121"/>
      <c r="C77" s="47"/>
      <c r="D77" s="47"/>
      <c r="E77" s="93"/>
      <c r="F77" s="99" t="str">
        <f t="shared" si="10"/>
        <v/>
      </c>
      <c r="G77" s="172"/>
      <c r="H77" s="102">
        <f>H76+1</f>
        <v>27</v>
      </c>
      <c r="I77" s="121"/>
      <c r="J77" s="47"/>
      <c r="K77" s="47"/>
      <c r="L77" s="115"/>
      <c r="M77" s="93"/>
      <c r="N77" s="101" t="str">
        <f t="shared" si="11"/>
        <v/>
      </c>
    </row>
    <row r="78" spans="1:14" s="20" customFormat="1" ht="22.5" customHeight="1" x14ac:dyDescent="0.25">
      <c r="A78" s="102">
        <f t="shared" ref="A78:A86" si="12">A77+1</f>
        <v>28</v>
      </c>
      <c r="B78" s="121"/>
      <c r="C78" s="47"/>
      <c r="D78" s="47"/>
      <c r="E78" s="93"/>
      <c r="F78" s="99" t="str">
        <f t="shared" si="10"/>
        <v/>
      </c>
      <c r="G78" s="172"/>
      <c r="H78" s="102">
        <f t="shared" ref="H78:H86" si="13">H77+1</f>
        <v>28</v>
      </c>
      <c r="I78" s="121"/>
      <c r="J78" s="47"/>
      <c r="K78" s="47"/>
      <c r="L78" s="115"/>
      <c r="M78" s="93"/>
      <c r="N78" s="101" t="str">
        <f t="shared" si="11"/>
        <v/>
      </c>
    </row>
    <row r="79" spans="1:14" s="20" customFormat="1" ht="22.5" customHeight="1" x14ac:dyDescent="0.25">
      <c r="A79" s="102">
        <f t="shared" si="12"/>
        <v>29</v>
      </c>
      <c r="B79" s="121"/>
      <c r="C79" s="47"/>
      <c r="D79" s="47"/>
      <c r="E79" s="93"/>
      <c r="F79" s="99" t="str">
        <f t="shared" si="10"/>
        <v/>
      </c>
      <c r="G79" s="172"/>
      <c r="H79" s="102">
        <f t="shared" si="13"/>
        <v>29</v>
      </c>
      <c r="I79" s="121"/>
      <c r="J79" s="47"/>
      <c r="K79" s="47"/>
      <c r="L79" s="115"/>
      <c r="M79" s="93"/>
      <c r="N79" s="101" t="str">
        <f t="shared" si="11"/>
        <v/>
      </c>
    </row>
    <row r="80" spans="1:14" s="20" customFormat="1" ht="22.5" customHeight="1" x14ac:dyDescent="0.25">
      <c r="A80" s="102">
        <f t="shared" si="12"/>
        <v>30</v>
      </c>
      <c r="B80" s="121"/>
      <c r="C80" s="47"/>
      <c r="D80" s="47"/>
      <c r="E80" s="93"/>
      <c r="F80" s="99" t="str">
        <f t="shared" si="10"/>
        <v/>
      </c>
      <c r="G80" s="172"/>
      <c r="H80" s="102">
        <f t="shared" si="13"/>
        <v>30</v>
      </c>
      <c r="I80" s="121"/>
      <c r="J80" s="47"/>
      <c r="K80" s="47"/>
      <c r="L80" s="115"/>
      <c r="M80" s="93"/>
      <c r="N80" s="101" t="str">
        <f t="shared" si="11"/>
        <v/>
      </c>
    </row>
    <row r="81" spans="1:14" s="20" customFormat="1" ht="22.5" customHeight="1" x14ac:dyDescent="0.25">
      <c r="A81" s="102">
        <f t="shared" si="12"/>
        <v>31</v>
      </c>
      <c r="B81" s="121"/>
      <c r="C81" s="47"/>
      <c r="D81" s="47"/>
      <c r="E81" s="93"/>
      <c r="F81" s="99" t="str">
        <f t="shared" si="10"/>
        <v/>
      </c>
      <c r="G81" s="172"/>
      <c r="H81" s="102">
        <f t="shared" si="13"/>
        <v>31</v>
      </c>
      <c r="I81" s="121"/>
      <c r="J81" s="47"/>
      <c r="K81" s="47"/>
      <c r="L81" s="115"/>
      <c r="M81" s="93"/>
      <c r="N81" s="101" t="str">
        <f t="shared" si="11"/>
        <v/>
      </c>
    </row>
    <row r="82" spans="1:14" s="20" customFormat="1" ht="22.5" customHeight="1" x14ac:dyDescent="0.25">
      <c r="A82" s="102">
        <f t="shared" si="12"/>
        <v>32</v>
      </c>
      <c r="B82" s="121"/>
      <c r="C82" s="47"/>
      <c r="D82" s="47"/>
      <c r="E82" s="93"/>
      <c r="F82" s="99" t="str">
        <f t="shared" si="10"/>
        <v/>
      </c>
      <c r="G82" s="172"/>
      <c r="H82" s="102">
        <f t="shared" si="13"/>
        <v>32</v>
      </c>
      <c r="I82" s="121"/>
      <c r="J82" s="47"/>
      <c r="K82" s="47"/>
      <c r="L82" s="115"/>
      <c r="M82" s="93"/>
      <c r="N82" s="101" t="str">
        <f t="shared" si="11"/>
        <v/>
      </c>
    </row>
    <row r="83" spans="1:14" s="20" customFormat="1" ht="22.5" customHeight="1" x14ac:dyDescent="0.25">
      <c r="A83" s="102">
        <f t="shared" si="12"/>
        <v>33</v>
      </c>
      <c r="B83" s="121"/>
      <c r="C83" s="47"/>
      <c r="D83" s="47"/>
      <c r="E83" s="93"/>
      <c r="F83" s="99" t="str">
        <f t="shared" si="10"/>
        <v/>
      </c>
      <c r="G83" s="172"/>
      <c r="H83" s="102">
        <f t="shared" si="13"/>
        <v>33</v>
      </c>
      <c r="I83" s="121"/>
      <c r="J83" s="47"/>
      <c r="K83" s="47"/>
      <c r="L83" s="115"/>
      <c r="M83" s="93"/>
      <c r="N83" s="101" t="str">
        <f t="shared" si="11"/>
        <v/>
      </c>
    </row>
    <row r="84" spans="1:14" s="20" customFormat="1" ht="22.5" customHeight="1" x14ac:dyDescent="0.25">
      <c r="A84" s="102">
        <f t="shared" si="12"/>
        <v>34</v>
      </c>
      <c r="B84" s="121"/>
      <c r="C84" s="47"/>
      <c r="D84" s="47"/>
      <c r="E84" s="93"/>
      <c r="F84" s="99" t="str">
        <f t="shared" si="10"/>
        <v/>
      </c>
      <c r="G84" s="172"/>
      <c r="H84" s="102">
        <f t="shared" si="13"/>
        <v>34</v>
      </c>
      <c r="I84" s="121"/>
      <c r="J84" s="47"/>
      <c r="K84" s="47"/>
      <c r="L84" s="115"/>
      <c r="M84" s="93"/>
      <c r="N84" s="101" t="str">
        <f t="shared" si="11"/>
        <v/>
      </c>
    </row>
    <row r="85" spans="1:14" s="20" customFormat="1" ht="22.5" customHeight="1" x14ac:dyDescent="0.25">
      <c r="A85" s="102">
        <f t="shared" si="12"/>
        <v>35</v>
      </c>
      <c r="B85" s="121"/>
      <c r="C85" s="47"/>
      <c r="D85" s="47"/>
      <c r="E85" s="93"/>
      <c r="F85" s="99" t="str">
        <f t="shared" si="10"/>
        <v/>
      </c>
      <c r="G85" s="172"/>
      <c r="H85" s="102">
        <f t="shared" si="13"/>
        <v>35</v>
      </c>
      <c r="I85" s="121"/>
      <c r="J85" s="47"/>
      <c r="K85" s="47"/>
      <c r="L85" s="115"/>
      <c r="M85" s="93"/>
      <c r="N85" s="101" t="str">
        <f t="shared" si="11"/>
        <v/>
      </c>
    </row>
    <row r="86" spans="1:14" s="20" customFormat="1" ht="22.5" customHeight="1" x14ac:dyDescent="0.25">
      <c r="A86" s="102">
        <f t="shared" si="12"/>
        <v>36</v>
      </c>
      <c r="B86" s="121"/>
      <c r="C86" s="47"/>
      <c r="D86" s="47"/>
      <c r="E86" s="93"/>
      <c r="F86" s="99"/>
      <c r="G86" s="172"/>
      <c r="H86" s="102">
        <f t="shared" si="13"/>
        <v>36</v>
      </c>
      <c r="I86" s="121"/>
      <c r="J86" s="47"/>
      <c r="K86" s="47"/>
      <c r="L86" s="115"/>
      <c r="M86" s="93"/>
      <c r="N86" s="101" t="str">
        <f t="shared" si="11"/>
        <v/>
      </c>
    </row>
    <row r="87" spans="1:14" s="20" customFormat="1" ht="27.75" customHeight="1" x14ac:dyDescent="0.25">
      <c r="A87" s="105"/>
      <c r="B87" s="118" t="s">
        <v>18</v>
      </c>
      <c r="C87" s="104"/>
      <c r="D87" s="104"/>
      <c r="E87" s="104"/>
      <c r="F87" s="104"/>
      <c r="G87" s="172"/>
      <c r="H87" s="104"/>
      <c r="I87" s="118" t="s">
        <v>18</v>
      </c>
      <c r="J87" s="104"/>
      <c r="K87" s="104"/>
      <c r="L87" s="104"/>
      <c r="M87" s="104"/>
      <c r="N87" s="106"/>
    </row>
    <row r="88" spans="1:14" s="20" customFormat="1" ht="22.5" customHeight="1" x14ac:dyDescent="0.25">
      <c r="A88" s="102">
        <f>A65+1</f>
        <v>25</v>
      </c>
      <c r="B88" s="121"/>
      <c r="C88" s="47"/>
      <c r="D88" s="47"/>
      <c r="E88" s="93"/>
      <c r="F88" s="99" t="str">
        <f t="shared" ref="F88:F99" si="14">IF(C88*E88 = 0, "", C88*E88)</f>
        <v/>
      </c>
      <c r="G88" s="172"/>
      <c r="H88" s="102">
        <f>H65+1</f>
        <v>25</v>
      </c>
      <c r="I88" s="121"/>
      <c r="J88" s="47"/>
      <c r="K88" s="47"/>
      <c r="L88" s="115"/>
      <c r="M88" s="93"/>
      <c r="N88" s="101" t="str">
        <f t="shared" si="11"/>
        <v/>
      </c>
    </row>
    <row r="89" spans="1:14" s="20" customFormat="1" ht="22.5" customHeight="1" x14ac:dyDescent="0.25">
      <c r="A89" s="102">
        <f>A88+1</f>
        <v>26</v>
      </c>
      <c r="B89" s="121"/>
      <c r="C89" s="47"/>
      <c r="D89" s="47"/>
      <c r="E89" s="93"/>
      <c r="F89" s="99" t="str">
        <f t="shared" si="14"/>
        <v/>
      </c>
      <c r="G89" s="172"/>
      <c r="H89" s="102">
        <f>H88+1</f>
        <v>26</v>
      </c>
      <c r="I89" s="121"/>
      <c r="J89" s="47"/>
      <c r="K89" s="47"/>
      <c r="L89" s="115"/>
      <c r="M89" s="93"/>
      <c r="N89" s="101" t="str">
        <f t="shared" si="11"/>
        <v/>
      </c>
    </row>
    <row r="90" spans="1:14" s="20" customFormat="1" ht="22.5" customHeight="1" x14ac:dyDescent="0.25">
      <c r="A90" s="102">
        <f>A89+1</f>
        <v>27</v>
      </c>
      <c r="B90" s="121"/>
      <c r="C90" s="47"/>
      <c r="D90" s="47"/>
      <c r="E90" s="93"/>
      <c r="F90" s="99" t="str">
        <f t="shared" si="14"/>
        <v/>
      </c>
      <c r="G90" s="172"/>
      <c r="H90" s="102">
        <f>H89+1</f>
        <v>27</v>
      </c>
      <c r="I90" s="121"/>
      <c r="J90" s="47"/>
      <c r="K90" s="47"/>
      <c r="L90" s="115"/>
      <c r="M90" s="93"/>
      <c r="N90" s="101" t="str">
        <f t="shared" si="11"/>
        <v/>
      </c>
    </row>
    <row r="91" spans="1:14" s="20" customFormat="1" ht="22.5" customHeight="1" x14ac:dyDescent="0.25">
      <c r="A91" s="102">
        <f t="shared" ref="A91:A99" si="15">A90+1</f>
        <v>28</v>
      </c>
      <c r="B91" s="121"/>
      <c r="C91" s="47"/>
      <c r="D91" s="47"/>
      <c r="E91" s="93"/>
      <c r="F91" s="99" t="str">
        <f t="shared" si="14"/>
        <v/>
      </c>
      <c r="G91" s="172"/>
      <c r="H91" s="102">
        <f t="shared" ref="H91:H99" si="16">H90+1</f>
        <v>28</v>
      </c>
      <c r="I91" s="121"/>
      <c r="J91" s="47"/>
      <c r="K91" s="47"/>
      <c r="L91" s="115"/>
      <c r="M91" s="93"/>
      <c r="N91" s="101" t="str">
        <f t="shared" si="11"/>
        <v/>
      </c>
    </row>
    <row r="92" spans="1:14" s="20" customFormat="1" ht="22.5" customHeight="1" x14ac:dyDescent="0.25">
      <c r="A92" s="102">
        <f t="shared" si="15"/>
        <v>29</v>
      </c>
      <c r="B92" s="121"/>
      <c r="C92" s="47"/>
      <c r="D92" s="47"/>
      <c r="E92" s="93"/>
      <c r="F92" s="99" t="str">
        <f t="shared" si="14"/>
        <v/>
      </c>
      <c r="G92" s="172"/>
      <c r="H92" s="102">
        <f t="shared" si="16"/>
        <v>29</v>
      </c>
      <c r="I92" s="121"/>
      <c r="J92" s="47"/>
      <c r="K92" s="47"/>
      <c r="L92" s="115"/>
      <c r="M92" s="93"/>
      <c r="N92" s="101" t="str">
        <f t="shared" si="11"/>
        <v/>
      </c>
    </row>
    <row r="93" spans="1:14" s="20" customFormat="1" ht="22.5" customHeight="1" x14ac:dyDescent="0.25">
      <c r="A93" s="102">
        <f t="shared" si="15"/>
        <v>30</v>
      </c>
      <c r="B93" s="121"/>
      <c r="C93" s="47"/>
      <c r="D93" s="47"/>
      <c r="E93" s="93"/>
      <c r="F93" s="99" t="str">
        <f t="shared" si="14"/>
        <v/>
      </c>
      <c r="G93" s="172"/>
      <c r="H93" s="102">
        <f t="shared" si="16"/>
        <v>30</v>
      </c>
      <c r="I93" s="121"/>
      <c r="J93" s="47"/>
      <c r="K93" s="47"/>
      <c r="L93" s="115"/>
      <c r="M93" s="93"/>
      <c r="N93" s="101" t="str">
        <f t="shared" si="11"/>
        <v/>
      </c>
    </row>
    <row r="94" spans="1:14" s="20" customFormat="1" ht="22.5" customHeight="1" x14ac:dyDescent="0.25">
      <c r="A94" s="102">
        <f t="shared" si="15"/>
        <v>31</v>
      </c>
      <c r="B94" s="121"/>
      <c r="C94" s="47"/>
      <c r="D94" s="47"/>
      <c r="E94" s="93"/>
      <c r="F94" s="99" t="str">
        <f t="shared" si="14"/>
        <v/>
      </c>
      <c r="G94" s="172"/>
      <c r="H94" s="102">
        <f t="shared" si="16"/>
        <v>31</v>
      </c>
      <c r="I94" s="121"/>
      <c r="J94" s="47"/>
      <c r="K94" s="47"/>
      <c r="L94" s="115"/>
      <c r="M94" s="93"/>
      <c r="N94" s="101" t="str">
        <f t="shared" si="11"/>
        <v/>
      </c>
    </row>
    <row r="95" spans="1:14" s="20" customFormat="1" ht="22.5" customHeight="1" x14ac:dyDescent="0.25">
      <c r="A95" s="102">
        <f t="shared" si="15"/>
        <v>32</v>
      </c>
      <c r="B95" s="121"/>
      <c r="C95" s="47"/>
      <c r="D95" s="47"/>
      <c r="E95" s="93"/>
      <c r="F95" s="99" t="str">
        <f t="shared" si="14"/>
        <v/>
      </c>
      <c r="G95" s="172"/>
      <c r="H95" s="102">
        <f t="shared" si="16"/>
        <v>32</v>
      </c>
      <c r="I95" s="121"/>
      <c r="J95" s="47"/>
      <c r="K95" s="47"/>
      <c r="L95" s="115"/>
      <c r="M95" s="93"/>
      <c r="N95" s="101" t="str">
        <f t="shared" si="11"/>
        <v/>
      </c>
    </row>
    <row r="96" spans="1:14" s="20" customFormat="1" ht="22.5" customHeight="1" x14ac:dyDescent="0.25">
      <c r="A96" s="102">
        <f t="shared" si="15"/>
        <v>33</v>
      </c>
      <c r="B96" s="121"/>
      <c r="C96" s="47"/>
      <c r="D96" s="47"/>
      <c r="E96" s="93"/>
      <c r="F96" s="99" t="str">
        <f t="shared" si="14"/>
        <v/>
      </c>
      <c r="G96" s="172"/>
      <c r="H96" s="102">
        <f t="shared" si="16"/>
        <v>33</v>
      </c>
      <c r="I96" s="121"/>
      <c r="J96" s="47"/>
      <c r="K96" s="47"/>
      <c r="L96" s="115"/>
      <c r="M96" s="93"/>
      <c r="N96" s="101" t="str">
        <f t="shared" si="11"/>
        <v/>
      </c>
    </row>
    <row r="97" spans="1:14" s="20" customFormat="1" ht="22.5" customHeight="1" x14ac:dyDescent="0.25">
      <c r="A97" s="102">
        <f t="shared" si="15"/>
        <v>34</v>
      </c>
      <c r="B97" s="121"/>
      <c r="C97" s="47"/>
      <c r="D97" s="47"/>
      <c r="E97" s="93"/>
      <c r="F97" s="99" t="str">
        <f t="shared" si="14"/>
        <v/>
      </c>
      <c r="G97" s="172"/>
      <c r="H97" s="102">
        <f t="shared" si="16"/>
        <v>34</v>
      </c>
      <c r="I97" s="121"/>
      <c r="J97" s="47"/>
      <c r="K97" s="47"/>
      <c r="L97" s="115"/>
      <c r="M97" s="93"/>
      <c r="N97" s="101" t="str">
        <f t="shared" si="11"/>
        <v/>
      </c>
    </row>
    <row r="98" spans="1:14" s="20" customFormat="1" ht="22.5" customHeight="1" x14ac:dyDescent="0.25">
      <c r="A98" s="102">
        <f t="shared" si="15"/>
        <v>35</v>
      </c>
      <c r="B98" s="121"/>
      <c r="C98" s="47"/>
      <c r="D98" s="47"/>
      <c r="E98" s="93"/>
      <c r="F98" s="99" t="str">
        <f t="shared" si="14"/>
        <v/>
      </c>
      <c r="G98" s="172"/>
      <c r="H98" s="102">
        <f t="shared" si="16"/>
        <v>35</v>
      </c>
      <c r="I98" s="121"/>
      <c r="J98" s="47"/>
      <c r="K98" s="47"/>
      <c r="L98" s="115"/>
      <c r="M98" s="93"/>
      <c r="N98" s="101" t="str">
        <f t="shared" si="11"/>
        <v/>
      </c>
    </row>
    <row r="99" spans="1:14" s="20" customFormat="1" ht="22.5" customHeight="1" x14ac:dyDescent="0.25">
      <c r="A99" s="102">
        <f t="shared" si="15"/>
        <v>36</v>
      </c>
      <c r="B99" s="121"/>
      <c r="C99" s="47"/>
      <c r="D99" s="47"/>
      <c r="E99" s="93"/>
      <c r="F99" s="99" t="str">
        <f t="shared" si="14"/>
        <v/>
      </c>
      <c r="G99" s="172"/>
      <c r="H99" s="102">
        <f t="shared" si="16"/>
        <v>36</v>
      </c>
      <c r="I99" s="121"/>
      <c r="J99" s="47"/>
      <c r="K99" s="47"/>
      <c r="L99" s="115"/>
      <c r="M99" s="93"/>
      <c r="N99" s="101" t="str">
        <f t="shared" si="11"/>
        <v/>
      </c>
    </row>
    <row r="100" spans="1:14" s="20" customFormat="1" ht="23.25" customHeight="1" thickBot="1" x14ac:dyDescent="0.3">
      <c r="A100" s="175" t="s">
        <v>113</v>
      </c>
      <c r="B100" s="176"/>
      <c r="C100" s="176"/>
      <c r="D100" s="176"/>
      <c r="E100" s="176"/>
      <c r="F100" s="44" t="str">
        <f>IF(SUM(F75:F86,F88:F99)=0," ",SUM(F75:F86,F88:F99))</f>
        <v xml:space="preserve"> </v>
      </c>
      <c r="G100" s="173"/>
      <c r="H100" s="177" t="s">
        <v>114</v>
      </c>
      <c r="I100" s="178"/>
      <c r="J100" s="178"/>
      <c r="K100" s="178"/>
      <c r="L100" s="178"/>
      <c r="M100" s="179"/>
      <c r="N100" s="44" t="str">
        <f>IF(SUM(N75:N86,N88:N99)=0," ",SUM(N75:N86,N88:N99))</f>
        <v xml:space="preserve"> </v>
      </c>
    </row>
    <row r="101" spans="1:14" x14ac:dyDescent="0.25">
      <c r="A101" s="26"/>
      <c r="B101" s="122"/>
      <c r="C101" s="26"/>
      <c r="D101" s="26"/>
      <c r="E101" s="26"/>
      <c r="F101" s="27"/>
      <c r="G101" s="28"/>
      <c r="H101" s="28"/>
      <c r="I101" s="122"/>
      <c r="J101" s="26"/>
      <c r="K101" s="26"/>
      <c r="L101" s="26"/>
      <c r="M101" s="26"/>
      <c r="N101" s="27"/>
    </row>
    <row r="103" spans="1:14" ht="15.75" thickBot="1" x14ac:dyDescent="0.3">
      <c r="N103" s="19"/>
    </row>
    <row r="104" spans="1:14" s="20" customFormat="1" ht="31.5" customHeight="1" x14ac:dyDescent="0.25">
      <c r="A104" s="164" t="s">
        <v>72</v>
      </c>
      <c r="B104" s="165"/>
      <c r="C104" s="165"/>
      <c r="D104" s="165"/>
      <c r="E104" s="165"/>
      <c r="F104" s="165"/>
      <c r="G104" s="165"/>
      <c r="H104" s="165"/>
      <c r="I104" s="165"/>
      <c r="J104" s="165"/>
      <c r="K104" s="165"/>
      <c r="L104" s="165"/>
      <c r="M104" s="165"/>
      <c r="N104" s="166"/>
    </row>
    <row r="105" spans="1:14" s="21" customFormat="1" ht="12" customHeight="1" x14ac:dyDescent="0.25">
      <c r="A105" s="167" t="s">
        <v>89</v>
      </c>
      <c r="B105" s="168"/>
      <c r="C105" s="168"/>
      <c r="D105" s="168"/>
      <c r="E105" s="168"/>
      <c r="F105" s="168"/>
      <c r="G105" s="168"/>
      <c r="H105" s="168"/>
      <c r="I105" s="168"/>
      <c r="J105" s="168"/>
      <c r="K105" s="168"/>
      <c r="L105" s="168"/>
      <c r="M105" s="168"/>
      <c r="N105" s="169"/>
    </row>
    <row r="106" spans="1:14" s="20" customFormat="1" ht="15" customHeight="1" x14ac:dyDescent="0.25">
      <c r="A106" s="170" t="s">
        <v>1</v>
      </c>
      <c r="B106" s="171" t="s">
        <v>33</v>
      </c>
      <c r="C106" s="171"/>
      <c r="D106" s="171"/>
      <c r="E106" s="171"/>
      <c r="F106" s="171"/>
      <c r="G106" s="172"/>
      <c r="H106" s="171" t="s">
        <v>1</v>
      </c>
      <c r="I106" s="171" t="s">
        <v>35</v>
      </c>
      <c r="J106" s="171"/>
      <c r="K106" s="171"/>
      <c r="L106" s="171"/>
      <c r="M106" s="171"/>
      <c r="N106" s="174"/>
    </row>
    <row r="107" spans="1:14" s="20" customFormat="1" ht="48" x14ac:dyDescent="0.25">
      <c r="A107" s="170"/>
      <c r="B107" s="90" t="s">
        <v>141</v>
      </c>
      <c r="C107" s="22" t="s">
        <v>62</v>
      </c>
      <c r="D107" s="22" t="s">
        <v>6</v>
      </c>
      <c r="E107" s="22" t="s">
        <v>63</v>
      </c>
      <c r="F107" s="22" t="s">
        <v>142</v>
      </c>
      <c r="G107" s="172"/>
      <c r="H107" s="171"/>
      <c r="I107" s="90" t="s">
        <v>143</v>
      </c>
      <c r="J107" s="22" t="s">
        <v>62</v>
      </c>
      <c r="K107" s="22" t="s">
        <v>6</v>
      </c>
      <c r="L107" s="22" t="s">
        <v>73</v>
      </c>
      <c r="M107" s="22" t="s">
        <v>66</v>
      </c>
      <c r="N107" s="23" t="s">
        <v>144</v>
      </c>
    </row>
    <row r="108" spans="1:14" s="20" customFormat="1" ht="27.75" customHeight="1" x14ac:dyDescent="0.25">
      <c r="A108" s="105"/>
      <c r="B108" s="118" t="s">
        <v>16</v>
      </c>
      <c r="C108" s="104"/>
      <c r="D108" s="104"/>
      <c r="E108" s="104"/>
      <c r="F108" s="104"/>
      <c r="G108" s="172"/>
      <c r="H108" s="104"/>
      <c r="I108" s="118" t="s">
        <v>16</v>
      </c>
      <c r="J108" s="104"/>
      <c r="K108" s="104"/>
      <c r="L108" s="104"/>
      <c r="M108" s="104"/>
      <c r="N108" s="106"/>
    </row>
    <row r="109" spans="1:14" s="20" customFormat="1" ht="22.5" customHeight="1" x14ac:dyDescent="0.25">
      <c r="A109" s="102">
        <f>A99+1</f>
        <v>37</v>
      </c>
      <c r="B109" s="121"/>
      <c r="C109" s="47"/>
      <c r="D109" s="47"/>
      <c r="E109" s="93"/>
      <c r="F109" s="99" t="str">
        <f t="shared" ref="F109:F119" si="17">IF(C109*E109 = 0, "", C109*E109)</f>
        <v/>
      </c>
      <c r="G109" s="172"/>
      <c r="H109" s="102">
        <f>H99+1</f>
        <v>37</v>
      </c>
      <c r="I109" s="121"/>
      <c r="J109" s="47"/>
      <c r="K109" s="47"/>
      <c r="L109" s="115"/>
      <c r="M109" s="93"/>
      <c r="N109" s="101" t="str">
        <f t="shared" ref="N109:N133" si="18">IF(J109*L109*M109 = 0, "", J109*L109*M109)</f>
        <v/>
      </c>
    </row>
    <row r="110" spans="1:14" s="20" customFormat="1" ht="22.5" customHeight="1" x14ac:dyDescent="0.25">
      <c r="A110" s="102">
        <f>A109+1</f>
        <v>38</v>
      </c>
      <c r="B110" s="121"/>
      <c r="C110" s="47"/>
      <c r="D110" s="47"/>
      <c r="E110" s="93"/>
      <c r="F110" s="99" t="str">
        <f t="shared" si="17"/>
        <v/>
      </c>
      <c r="G110" s="172"/>
      <c r="H110" s="102">
        <f>H109+1</f>
        <v>38</v>
      </c>
      <c r="I110" s="121"/>
      <c r="J110" s="47"/>
      <c r="K110" s="47"/>
      <c r="L110" s="115"/>
      <c r="M110" s="93"/>
      <c r="N110" s="101" t="str">
        <f t="shared" si="18"/>
        <v/>
      </c>
    </row>
    <row r="111" spans="1:14" s="20" customFormat="1" ht="22.5" customHeight="1" x14ac:dyDescent="0.25">
      <c r="A111" s="102">
        <f>A110+1</f>
        <v>39</v>
      </c>
      <c r="B111" s="121"/>
      <c r="C111" s="47"/>
      <c r="D111" s="47"/>
      <c r="E111" s="93"/>
      <c r="F111" s="99" t="str">
        <f t="shared" si="17"/>
        <v/>
      </c>
      <c r="G111" s="172"/>
      <c r="H111" s="102">
        <f>H110+1</f>
        <v>39</v>
      </c>
      <c r="I111" s="121"/>
      <c r="J111" s="47"/>
      <c r="K111" s="47"/>
      <c r="L111" s="115"/>
      <c r="M111" s="93"/>
      <c r="N111" s="101" t="str">
        <f t="shared" si="18"/>
        <v/>
      </c>
    </row>
    <row r="112" spans="1:14" s="20" customFormat="1" ht="22.5" customHeight="1" x14ac:dyDescent="0.25">
      <c r="A112" s="102">
        <f t="shared" ref="A112:A120" si="19">A111+1</f>
        <v>40</v>
      </c>
      <c r="B112" s="121"/>
      <c r="C112" s="47"/>
      <c r="D112" s="47"/>
      <c r="E112" s="93"/>
      <c r="F112" s="99" t="str">
        <f t="shared" si="17"/>
        <v/>
      </c>
      <c r="G112" s="172"/>
      <c r="H112" s="102">
        <f t="shared" ref="H112:H120" si="20">H111+1</f>
        <v>40</v>
      </c>
      <c r="I112" s="121"/>
      <c r="J112" s="47"/>
      <c r="K112" s="47"/>
      <c r="L112" s="115"/>
      <c r="M112" s="93"/>
      <c r="N112" s="101" t="str">
        <f t="shared" si="18"/>
        <v/>
      </c>
    </row>
    <row r="113" spans="1:14" s="20" customFormat="1" ht="22.5" customHeight="1" x14ac:dyDescent="0.25">
      <c r="A113" s="102">
        <f t="shared" si="19"/>
        <v>41</v>
      </c>
      <c r="B113" s="121"/>
      <c r="C113" s="47"/>
      <c r="D113" s="47"/>
      <c r="E113" s="93"/>
      <c r="F113" s="99" t="str">
        <f t="shared" si="17"/>
        <v/>
      </c>
      <c r="G113" s="172"/>
      <c r="H113" s="102">
        <f t="shared" si="20"/>
        <v>41</v>
      </c>
      <c r="I113" s="121"/>
      <c r="J113" s="47"/>
      <c r="K113" s="47"/>
      <c r="L113" s="115"/>
      <c r="M113" s="93"/>
      <c r="N113" s="101" t="str">
        <f t="shared" si="18"/>
        <v/>
      </c>
    </row>
    <row r="114" spans="1:14" s="20" customFormat="1" ht="22.5" customHeight="1" x14ac:dyDescent="0.25">
      <c r="A114" s="102">
        <f t="shared" si="19"/>
        <v>42</v>
      </c>
      <c r="B114" s="121"/>
      <c r="C114" s="47"/>
      <c r="D114" s="47"/>
      <c r="E114" s="93"/>
      <c r="F114" s="99" t="str">
        <f t="shared" si="17"/>
        <v/>
      </c>
      <c r="G114" s="172"/>
      <c r="H114" s="102">
        <f t="shared" si="20"/>
        <v>42</v>
      </c>
      <c r="I114" s="121"/>
      <c r="J114" s="47"/>
      <c r="K114" s="47"/>
      <c r="L114" s="115"/>
      <c r="M114" s="93"/>
      <c r="N114" s="101" t="str">
        <f t="shared" si="18"/>
        <v/>
      </c>
    </row>
    <row r="115" spans="1:14" s="20" customFormat="1" ht="22.5" customHeight="1" x14ac:dyDescent="0.25">
      <c r="A115" s="102">
        <f t="shared" si="19"/>
        <v>43</v>
      </c>
      <c r="B115" s="121"/>
      <c r="C115" s="47"/>
      <c r="D115" s="47"/>
      <c r="E115" s="93"/>
      <c r="F115" s="99" t="str">
        <f t="shared" si="17"/>
        <v/>
      </c>
      <c r="G115" s="172"/>
      <c r="H115" s="102">
        <f t="shared" si="20"/>
        <v>43</v>
      </c>
      <c r="I115" s="121"/>
      <c r="J115" s="47"/>
      <c r="K115" s="47"/>
      <c r="L115" s="115"/>
      <c r="M115" s="93"/>
      <c r="N115" s="101" t="str">
        <f t="shared" si="18"/>
        <v/>
      </c>
    </row>
    <row r="116" spans="1:14" s="20" customFormat="1" ht="22.5" customHeight="1" x14ac:dyDescent="0.25">
      <c r="A116" s="102">
        <f t="shared" si="19"/>
        <v>44</v>
      </c>
      <c r="B116" s="121"/>
      <c r="C116" s="47"/>
      <c r="D116" s="47"/>
      <c r="E116" s="93"/>
      <c r="F116" s="99" t="str">
        <f t="shared" si="17"/>
        <v/>
      </c>
      <c r="G116" s="172"/>
      <c r="H116" s="102">
        <f t="shared" si="20"/>
        <v>44</v>
      </c>
      <c r="I116" s="121"/>
      <c r="J116" s="47"/>
      <c r="K116" s="47"/>
      <c r="L116" s="115"/>
      <c r="M116" s="93"/>
      <c r="N116" s="101" t="str">
        <f t="shared" si="18"/>
        <v/>
      </c>
    </row>
    <row r="117" spans="1:14" s="20" customFormat="1" ht="22.5" customHeight="1" x14ac:dyDescent="0.25">
      <c r="A117" s="102">
        <f t="shared" si="19"/>
        <v>45</v>
      </c>
      <c r="B117" s="121"/>
      <c r="C117" s="47"/>
      <c r="D117" s="47"/>
      <c r="E117" s="93"/>
      <c r="F117" s="99" t="str">
        <f t="shared" si="17"/>
        <v/>
      </c>
      <c r="G117" s="172"/>
      <c r="H117" s="102">
        <f t="shared" si="20"/>
        <v>45</v>
      </c>
      <c r="I117" s="121"/>
      <c r="J117" s="47"/>
      <c r="K117" s="47"/>
      <c r="L117" s="115"/>
      <c r="M117" s="93"/>
      <c r="N117" s="101" t="str">
        <f t="shared" si="18"/>
        <v/>
      </c>
    </row>
    <row r="118" spans="1:14" s="20" customFormat="1" ht="22.5" customHeight="1" x14ac:dyDescent="0.25">
      <c r="A118" s="102">
        <f t="shared" si="19"/>
        <v>46</v>
      </c>
      <c r="B118" s="121"/>
      <c r="C118" s="47"/>
      <c r="D118" s="47"/>
      <c r="E118" s="93"/>
      <c r="F118" s="99" t="str">
        <f t="shared" si="17"/>
        <v/>
      </c>
      <c r="G118" s="172"/>
      <c r="H118" s="102">
        <f t="shared" si="20"/>
        <v>46</v>
      </c>
      <c r="I118" s="121"/>
      <c r="J118" s="47"/>
      <c r="K118" s="47"/>
      <c r="L118" s="115"/>
      <c r="M118" s="93"/>
      <c r="N118" s="101" t="str">
        <f t="shared" si="18"/>
        <v/>
      </c>
    </row>
    <row r="119" spans="1:14" s="20" customFormat="1" ht="22.5" customHeight="1" x14ac:dyDescent="0.25">
      <c r="A119" s="102">
        <f t="shared" si="19"/>
        <v>47</v>
      </c>
      <c r="B119" s="121"/>
      <c r="C119" s="47"/>
      <c r="D119" s="47"/>
      <c r="E119" s="93"/>
      <c r="F119" s="99" t="str">
        <f t="shared" si="17"/>
        <v/>
      </c>
      <c r="G119" s="172"/>
      <c r="H119" s="102">
        <f t="shared" si="20"/>
        <v>47</v>
      </c>
      <c r="I119" s="121"/>
      <c r="J119" s="47"/>
      <c r="K119" s="47"/>
      <c r="L119" s="115"/>
      <c r="M119" s="93"/>
      <c r="N119" s="101" t="str">
        <f t="shared" si="18"/>
        <v/>
      </c>
    </row>
    <row r="120" spans="1:14" s="20" customFormat="1" ht="22.5" customHeight="1" x14ac:dyDescent="0.25">
      <c r="A120" s="102">
        <f t="shared" si="19"/>
        <v>48</v>
      </c>
      <c r="B120" s="121"/>
      <c r="C120" s="47"/>
      <c r="D120" s="47"/>
      <c r="E120" s="93"/>
      <c r="F120" s="99"/>
      <c r="G120" s="172"/>
      <c r="H120" s="102">
        <f t="shared" si="20"/>
        <v>48</v>
      </c>
      <c r="I120" s="121"/>
      <c r="J120" s="47"/>
      <c r="K120" s="47"/>
      <c r="L120" s="115"/>
      <c r="M120" s="93"/>
      <c r="N120" s="101" t="str">
        <f t="shared" si="18"/>
        <v/>
      </c>
    </row>
    <row r="121" spans="1:14" s="20" customFormat="1" ht="27.75" customHeight="1" x14ac:dyDescent="0.25">
      <c r="A121" s="105"/>
      <c r="B121" s="118" t="s">
        <v>18</v>
      </c>
      <c r="C121" s="104"/>
      <c r="D121" s="104"/>
      <c r="E121" s="104"/>
      <c r="F121" s="104"/>
      <c r="G121" s="172"/>
      <c r="H121" s="104"/>
      <c r="I121" s="118" t="s">
        <v>18</v>
      </c>
      <c r="J121" s="104"/>
      <c r="K121" s="104"/>
      <c r="L121" s="104"/>
      <c r="M121" s="104"/>
      <c r="N121" s="106"/>
    </row>
    <row r="122" spans="1:14" s="20" customFormat="1" ht="22.5" customHeight="1" x14ac:dyDescent="0.25">
      <c r="A122" s="102">
        <f>A99+1</f>
        <v>37</v>
      </c>
      <c r="B122" s="121"/>
      <c r="C122" s="47"/>
      <c r="D122" s="47"/>
      <c r="E122" s="93"/>
      <c r="F122" s="99" t="str">
        <f t="shared" ref="F122:F133" si="21">IF(C122*E122 = 0, "", C122*E122)</f>
        <v/>
      </c>
      <c r="G122" s="172"/>
      <c r="H122" s="102">
        <f>H99+1</f>
        <v>37</v>
      </c>
      <c r="I122" s="121"/>
      <c r="J122" s="47"/>
      <c r="K122" s="47"/>
      <c r="L122" s="115"/>
      <c r="M122" s="93"/>
      <c r="N122" s="101" t="str">
        <f t="shared" si="18"/>
        <v/>
      </c>
    </row>
    <row r="123" spans="1:14" s="20" customFormat="1" ht="22.5" customHeight="1" x14ac:dyDescent="0.25">
      <c r="A123" s="102">
        <f>A122+1</f>
        <v>38</v>
      </c>
      <c r="B123" s="121"/>
      <c r="C123" s="47"/>
      <c r="D123" s="47"/>
      <c r="E123" s="93"/>
      <c r="F123" s="99" t="str">
        <f t="shared" si="21"/>
        <v/>
      </c>
      <c r="G123" s="172"/>
      <c r="H123" s="102">
        <f>H122+1</f>
        <v>38</v>
      </c>
      <c r="I123" s="121"/>
      <c r="J123" s="47"/>
      <c r="K123" s="47"/>
      <c r="L123" s="115"/>
      <c r="M123" s="93"/>
      <c r="N123" s="101" t="str">
        <f t="shared" si="18"/>
        <v/>
      </c>
    </row>
    <row r="124" spans="1:14" s="20" customFormat="1" ht="22.5" customHeight="1" x14ac:dyDescent="0.25">
      <c r="A124" s="102">
        <f>A123+1</f>
        <v>39</v>
      </c>
      <c r="B124" s="121"/>
      <c r="C124" s="47"/>
      <c r="D124" s="47"/>
      <c r="E124" s="93"/>
      <c r="F124" s="99" t="str">
        <f t="shared" si="21"/>
        <v/>
      </c>
      <c r="G124" s="172"/>
      <c r="H124" s="102">
        <f>H123+1</f>
        <v>39</v>
      </c>
      <c r="I124" s="121"/>
      <c r="J124" s="47"/>
      <c r="K124" s="47"/>
      <c r="L124" s="115"/>
      <c r="M124" s="93"/>
      <c r="N124" s="101" t="str">
        <f t="shared" si="18"/>
        <v/>
      </c>
    </row>
    <row r="125" spans="1:14" s="20" customFormat="1" ht="22.5" customHeight="1" x14ac:dyDescent="0.25">
      <c r="A125" s="102">
        <f t="shared" ref="A125:A133" si="22">A124+1</f>
        <v>40</v>
      </c>
      <c r="B125" s="121"/>
      <c r="C125" s="47"/>
      <c r="D125" s="47"/>
      <c r="E125" s="93"/>
      <c r="F125" s="99" t="str">
        <f t="shared" si="21"/>
        <v/>
      </c>
      <c r="G125" s="172"/>
      <c r="H125" s="102">
        <f t="shared" ref="H125:H133" si="23">H124+1</f>
        <v>40</v>
      </c>
      <c r="I125" s="121"/>
      <c r="J125" s="47"/>
      <c r="K125" s="47"/>
      <c r="L125" s="115"/>
      <c r="M125" s="93"/>
      <c r="N125" s="101" t="str">
        <f t="shared" si="18"/>
        <v/>
      </c>
    </row>
    <row r="126" spans="1:14" s="20" customFormat="1" ht="22.5" customHeight="1" x14ac:dyDescent="0.25">
      <c r="A126" s="102">
        <f t="shared" si="22"/>
        <v>41</v>
      </c>
      <c r="B126" s="121"/>
      <c r="C126" s="47"/>
      <c r="D126" s="47"/>
      <c r="E126" s="93"/>
      <c r="F126" s="99" t="str">
        <f t="shared" si="21"/>
        <v/>
      </c>
      <c r="G126" s="172"/>
      <c r="H126" s="102">
        <f t="shared" si="23"/>
        <v>41</v>
      </c>
      <c r="I126" s="121"/>
      <c r="J126" s="47"/>
      <c r="K126" s="47"/>
      <c r="L126" s="115"/>
      <c r="M126" s="93"/>
      <c r="N126" s="101" t="str">
        <f t="shared" si="18"/>
        <v/>
      </c>
    </row>
    <row r="127" spans="1:14" s="20" customFormat="1" ht="22.5" customHeight="1" x14ac:dyDescent="0.25">
      <c r="A127" s="102">
        <f t="shared" si="22"/>
        <v>42</v>
      </c>
      <c r="B127" s="121"/>
      <c r="C127" s="47"/>
      <c r="D127" s="47"/>
      <c r="E127" s="93"/>
      <c r="F127" s="99" t="str">
        <f t="shared" si="21"/>
        <v/>
      </c>
      <c r="G127" s="172"/>
      <c r="H127" s="102">
        <f t="shared" si="23"/>
        <v>42</v>
      </c>
      <c r="I127" s="121"/>
      <c r="J127" s="47"/>
      <c r="K127" s="47"/>
      <c r="L127" s="115"/>
      <c r="M127" s="93"/>
      <c r="N127" s="101" t="str">
        <f t="shared" si="18"/>
        <v/>
      </c>
    </row>
    <row r="128" spans="1:14" s="20" customFormat="1" ht="22.5" customHeight="1" x14ac:dyDescent="0.25">
      <c r="A128" s="102">
        <f t="shared" si="22"/>
        <v>43</v>
      </c>
      <c r="B128" s="121"/>
      <c r="C128" s="47"/>
      <c r="D128" s="47"/>
      <c r="E128" s="93"/>
      <c r="F128" s="99" t="str">
        <f t="shared" si="21"/>
        <v/>
      </c>
      <c r="G128" s="172"/>
      <c r="H128" s="102">
        <f t="shared" si="23"/>
        <v>43</v>
      </c>
      <c r="I128" s="121"/>
      <c r="J128" s="47"/>
      <c r="K128" s="47"/>
      <c r="L128" s="115"/>
      <c r="M128" s="93"/>
      <c r="N128" s="101" t="str">
        <f t="shared" si="18"/>
        <v/>
      </c>
    </row>
    <row r="129" spans="1:14" s="20" customFormat="1" ht="22.5" customHeight="1" x14ac:dyDescent="0.25">
      <c r="A129" s="102">
        <f t="shared" si="22"/>
        <v>44</v>
      </c>
      <c r="B129" s="121"/>
      <c r="C129" s="47"/>
      <c r="D129" s="47"/>
      <c r="E129" s="93"/>
      <c r="F129" s="99" t="str">
        <f t="shared" si="21"/>
        <v/>
      </c>
      <c r="G129" s="172"/>
      <c r="H129" s="102">
        <f t="shared" si="23"/>
        <v>44</v>
      </c>
      <c r="I129" s="121"/>
      <c r="J129" s="47"/>
      <c r="K129" s="47"/>
      <c r="L129" s="115"/>
      <c r="M129" s="93"/>
      <c r="N129" s="101" t="str">
        <f t="shared" si="18"/>
        <v/>
      </c>
    </row>
    <row r="130" spans="1:14" s="20" customFormat="1" ht="22.5" customHeight="1" x14ac:dyDescent="0.25">
      <c r="A130" s="102">
        <f t="shared" si="22"/>
        <v>45</v>
      </c>
      <c r="B130" s="121"/>
      <c r="C130" s="47"/>
      <c r="D130" s="47"/>
      <c r="E130" s="93"/>
      <c r="F130" s="99" t="str">
        <f t="shared" si="21"/>
        <v/>
      </c>
      <c r="G130" s="172"/>
      <c r="H130" s="102">
        <f t="shared" si="23"/>
        <v>45</v>
      </c>
      <c r="I130" s="121"/>
      <c r="J130" s="47"/>
      <c r="K130" s="47"/>
      <c r="L130" s="115"/>
      <c r="M130" s="93"/>
      <c r="N130" s="101" t="str">
        <f t="shared" si="18"/>
        <v/>
      </c>
    </row>
    <row r="131" spans="1:14" s="20" customFormat="1" ht="22.5" customHeight="1" x14ac:dyDescent="0.25">
      <c r="A131" s="102">
        <f t="shared" si="22"/>
        <v>46</v>
      </c>
      <c r="B131" s="121"/>
      <c r="C131" s="47"/>
      <c r="D131" s="47"/>
      <c r="E131" s="93"/>
      <c r="F131" s="99" t="str">
        <f t="shared" si="21"/>
        <v/>
      </c>
      <c r="G131" s="172"/>
      <c r="H131" s="102">
        <f t="shared" si="23"/>
        <v>46</v>
      </c>
      <c r="I131" s="121"/>
      <c r="J131" s="47"/>
      <c r="K131" s="47"/>
      <c r="L131" s="115"/>
      <c r="M131" s="93"/>
      <c r="N131" s="101" t="str">
        <f t="shared" si="18"/>
        <v/>
      </c>
    </row>
    <row r="132" spans="1:14" s="20" customFormat="1" ht="22.5" customHeight="1" x14ac:dyDescent="0.25">
      <c r="A132" s="102">
        <f t="shared" si="22"/>
        <v>47</v>
      </c>
      <c r="B132" s="121"/>
      <c r="C132" s="47"/>
      <c r="D132" s="47"/>
      <c r="E132" s="93"/>
      <c r="F132" s="99" t="str">
        <f t="shared" si="21"/>
        <v/>
      </c>
      <c r="G132" s="172"/>
      <c r="H132" s="102">
        <f t="shared" si="23"/>
        <v>47</v>
      </c>
      <c r="I132" s="121"/>
      <c r="J132" s="47"/>
      <c r="K132" s="47"/>
      <c r="L132" s="115"/>
      <c r="M132" s="93"/>
      <c r="N132" s="101" t="str">
        <f t="shared" si="18"/>
        <v/>
      </c>
    </row>
    <row r="133" spans="1:14" s="20" customFormat="1" ht="22.5" customHeight="1" x14ac:dyDescent="0.25">
      <c r="A133" s="102">
        <f t="shared" si="22"/>
        <v>48</v>
      </c>
      <c r="B133" s="121"/>
      <c r="C133" s="47"/>
      <c r="D133" s="47"/>
      <c r="E133" s="93"/>
      <c r="F133" s="99" t="str">
        <f t="shared" si="21"/>
        <v/>
      </c>
      <c r="G133" s="172"/>
      <c r="H133" s="102">
        <f t="shared" si="23"/>
        <v>48</v>
      </c>
      <c r="I133" s="121"/>
      <c r="J133" s="47"/>
      <c r="K133" s="47"/>
      <c r="L133" s="115"/>
      <c r="M133" s="93"/>
      <c r="N133" s="101" t="str">
        <f t="shared" si="18"/>
        <v/>
      </c>
    </row>
    <row r="134" spans="1:14" s="20" customFormat="1" ht="23.25" customHeight="1" thickBot="1" x14ac:dyDescent="0.3">
      <c r="A134" s="175" t="s">
        <v>113</v>
      </c>
      <c r="B134" s="176"/>
      <c r="C134" s="176"/>
      <c r="D134" s="176"/>
      <c r="E134" s="176"/>
      <c r="F134" s="44" t="str">
        <f>IF(SUM(F109:F120,F122:F133)=0," ",SUM(F109:F120,F122:F133))</f>
        <v xml:space="preserve"> </v>
      </c>
      <c r="G134" s="173"/>
      <c r="H134" s="177" t="s">
        <v>114</v>
      </c>
      <c r="I134" s="178"/>
      <c r="J134" s="178"/>
      <c r="K134" s="178"/>
      <c r="L134" s="178"/>
      <c r="M134" s="179"/>
      <c r="N134" s="44" t="str">
        <f>IF(SUM(N109:N120,N122:N133)=0," ",SUM(N109:N120,N122:N133))</f>
        <v xml:space="preserve"> </v>
      </c>
    </row>
    <row r="135" spans="1:14" x14ac:dyDescent="0.25">
      <c r="A135" s="26"/>
      <c r="B135" s="122"/>
      <c r="C135" s="26"/>
      <c r="D135" s="26"/>
      <c r="E135" s="26"/>
      <c r="F135" s="27"/>
      <c r="G135" s="28"/>
      <c r="H135" s="28"/>
      <c r="I135" s="122"/>
      <c r="J135" s="26"/>
      <c r="K135" s="26"/>
      <c r="L135" s="26"/>
      <c r="M135" s="26"/>
      <c r="N135" s="27"/>
    </row>
    <row r="136" spans="1:14" x14ac:dyDescent="0.25">
      <c r="A136" s="180"/>
      <c r="B136" s="180"/>
      <c r="C136" s="180"/>
      <c r="D136" s="180"/>
      <c r="E136" s="180"/>
      <c r="F136" s="180"/>
      <c r="G136" s="180"/>
      <c r="H136" s="180"/>
      <c r="I136" s="180"/>
      <c r="J136" s="180"/>
      <c r="K136" s="180"/>
      <c r="L136" s="180"/>
      <c r="M136" s="180"/>
      <c r="N136" s="180"/>
    </row>
  </sheetData>
  <sheetProtection algorithmName="SHA-512" hashValue="Qp9wiM6qYawsR5VeO0QN6aKxp/You1jYzGHuuW/32BW6YQNWRiArGJPbLXr+aB01dZRku8wQ0Gb4YNYeGLFACg==" saltValue="LhX1I8chhw45gqjvbyMhOw==" spinCount="100000" sheet="1" objects="1" scenarios="1"/>
  <mergeCells count="37">
    <mergeCell ref="A104:N104"/>
    <mergeCell ref="A105:N105"/>
    <mergeCell ref="A136:N136"/>
    <mergeCell ref="A106:A107"/>
    <mergeCell ref="B106:F106"/>
    <mergeCell ref="G106:G134"/>
    <mergeCell ref="H106:H107"/>
    <mergeCell ref="I106:N106"/>
    <mergeCell ref="A134:E134"/>
    <mergeCell ref="H134:M134"/>
    <mergeCell ref="A70:N70"/>
    <mergeCell ref="A71:N71"/>
    <mergeCell ref="A72:A73"/>
    <mergeCell ref="B72:F72"/>
    <mergeCell ref="G72:G100"/>
    <mergeCell ref="H72:H73"/>
    <mergeCell ref="I72:N72"/>
    <mergeCell ref="A100:E100"/>
    <mergeCell ref="H100:M100"/>
    <mergeCell ref="A36:N36"/>
    <mergeCell ref="A37:N37"/>
    <mergeCell ref="A38:A39"/>
    <mergeCell ref="B38:F38"/>
    <mergeCell ref="G38:G66"/>
    <mergeCell ref="H38:H39"/>
    <mergeCell ref="I38:N38"/>
    <mergeCell ref="A66:E66"/>
    <mergeCell ref="H66:M66"/>
    <mergeCell ref="A2:N2"/>
    <mergeCell ref="A3:N3"/>
    <mergeCell ref="A4:A5"/>
    <mergeCell ref="B4:F4"/>
    <mergeCell ref="G4:G32"/>
    <mergeCell ref="H4:H5"/>
    <mergeCell ref="I4:N4"/>
    <mergeCell ref="A32:E32"/>
    <mergeCell ref="H32:M32"/>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zoomScale="80" zoomScaleNormal="80" workbookViewId="0">
      <selection activeCell="N6" sqref="N6"/>
    </sheetView>
  </sheetViews>
  <sheetFormatPr defaultRowHeight="15" x14ac:dyDescent="0.25"/>
  <cols>
    <col min="1" max="1" width="5.7109375" style="18" customWidth="1"/>
    <col min="2" max="2" width="46.85546875" style="88"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88"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51"/>
  </cols>
  <sheetData>
    <row r="1" spans="1:16" ht="15.75" thickBot="1" x14ac:dyDescent="0.3">
      <c r="N1" s="19" t="s">
        <v>58</v>
      </c>
      <c r="O1" s="50"/>
      <c r="P1" s="50"/>
    </row>
    <row r="2" spans="1:16" s="89" customFormat="1" ht="33.75" customHeight="1" x14ac:dyDescent="0.2">
      <c r="A2" s="181" t="s">
        <v>59</v>
      </c>
      <c r="B2" s="182"/>
      <c r="C2" s="182"/>
      <c r="D2" s="182"/>
      <c r="E2" s="182"/>
      <c r="F2" s="182"/>
      <c r="G2" s="182"/>
      <c r="H2" s="182"/>
      <c r="I2" s="182"/>
      <c r="J2" s="182"/>
      <c r="K2" s="182"/>
      <c r="L2" s="182"/>
      <c r="M2" s="182"/>
      <c r="N2" s="183"/>
      <c r="O2" s="19"/>
      <c r="P2" s="19"/>
    </row>
    <row r="3" spans="1:16" s="89" customFormat="1" ht="19.5" customHeight="1" x14ac:dyDescent="0.2">
      <c r="A3" s="184" t="s">
        <v>90</v>
      </c>
      <c r="B3" s="185"/>
      <c r="C3" s="185"/>
      <c r="D3" s="185"/>
      <c r="E3" s="185"/>
      <c r="F3" s="185"/>
      <c r="G3" s="185"/>
      <c r="H3" s="185"/>
      <c r="I3" s="185"/>
      <c r="J3" s="185"/>
      <c r="K3" s="185"/>
      <c r="L3" s="185"/>
      <c r="M3" s="185"/>
      <c r="N3" s="186"/>
      <c r="O3" s="19"/>
      <c r="P3" s="19"/>
    </row>
    <row r="4" spans="1:16" s="89" customFormat="1" ht="29.25" customHeight="1" x14ac:dyDescent="0.2">
      <c r="A4" s="187" t="s">
        <v>1</v>
      </c>
      <c r="B4" s="189" t="s">
        <v>33</v>
      </c>
      <c r="C4" s="190"/>
      <c r="D4" s="190"/>
      <c r="E4" s="190"/>
      <c r="F4" s="191"/>
      <c r="G4" s="192"/>
      <c r="H4" s="195" t="s">
        <v>1</v>
      </c>
      <c r="I4" s="189" t="s">
        <v>60</v>
      </c>
      <c r="J4" s="190"/>
      <c r="K4" s="190"/>
      <c r="L4" s="190"/>
      <c r="M4" s="190"/>
      <c r="N4" s="197"/>
      <c r="O4" s="19"/>
      <c r="P4" s="19"/>
    </row>
    <row r="5" spans="1:16" s="89" customFormat="1" ht="29.25" customHeight="1" x14ac:dyDescent="0.2">
      <c r="A5" s="188"/>
      <c r="B5" s="90" t="s">
        <v>61</v>
      </c>
      <c r="C5" s="91" t="s">
        <v>62</v>
      </c>
      <c r="D5" s="91" t="s">
        <v>6</v>
      </c>
      <c r="E5" s="46" t="s">
        <v>63</v>
      </c>
      <c r="F5" s="98" t="s">
        <v>64</v>
      </c>
      <c r="G5" s="193"/>
      <c r="H5" s="196"/>
      <c r="I5" s="90" t="s">
        <v>61</v>
      </c>
      <c r="J5" s="91" t="s">
        <v>62</v>
      </c>
      <c r="K5" s="91" t="s">
        <v>6</v>
      </c>
      <c r="L5" s="46" t="s">
        <v>65</v>
      </c>
      <c r="M5" s="91" t="s">
        <v>66</v>
      </c>
      <c r="N5" s="100" t="s">
        <v>67</v>
      </c>
      <c r="O5" s="19"/>
      <c r="P5" s="19"/>
    </row>
    <row r="6" spans="1:16" s="89" customFormat="1" ht="27.75" customHeight="1" x14ac:dyDescent="0.2">
      <c r="A6" s="24">
        <v>1</v>
      </c>
      <c r="B6" s="121"/>
      <c r="C6" s="47"/>
      <c r="D6" s="47"/>
      <c r="E6" s="92"/>
      <c r="F6" s="99" t="str">
        <f>IF(C6*E6 = 0, "", C6*E6)</f>
        <v/>
      </c>
      <c r="G6" s="193"/>
      <c r="H6" s="24">
        <v>1</v>
      </c>
      <c r="I6" s="121"/>
      <c r="J6" s="47"/>
      <c r="K6" s="47"/>
      <c r="L6" s="47"/>
      <c r="M6" s="92"/>
      <c r="N6" s="101" t="str">
        <f>IF(J6*L6*M6 = 0, "", J6*L6*M6)</f>
        <v/>
      </c>
      <c r="O6" s="19"/>
      <c r="P6" s="19"/>
    </row>
    <row r="7" spans="1:16" s="89" customFormat="1" ht="27.75" customHeight="1" x14ac:dyDescent="0.2">
      <c r="A7" s="24">
        <v>2</v>
      </c>
      <c r="B7" s="121"/>
      <c r="C7" s="47"/>
      <c r="D7" s="47"/>
      <c r="E7" s="92"/>
      <c r="F7" s="99" t="str">
        <f t="shared" ref="F7:F30" si="0">IF(C7*E7 = 0, "", C7*E7)</f>
        <v/>
      </c>
      <c r="G7" s="193"/>
      <c r="H7" s="24">
        <v>2</v>
      </c>
      <c r="I7" s="121"/>
      <c r="J7" s="47"/>
      <c r="K7" s="47"/>
      <c r="L7" s="47"/>
      <c r="M7" s="92"/>
      <c r="N7" s="101" t="str">
        <f t="shared" ref="N7:N30" si="1">IF(J7*L7*M7 = 0, "", J7*L7*M7)</f>
        <v/>
      </c>
      <c r="O7" s="19"/>
      <c r="P7" s="19"/>
    </row>
    <row r="8" spans="1:16" s="89" customFormat="1" ht="27.75" customHeight="1" x14ac:dyDescent="0.2">
      <c r="A8" s="24">
        <v>3</v>
      </c>
      <c r="B8" s="121"/>
      <c r="C8" s="47"/>
      <c r="D8" s="47"/>
      <c r="E8" s="92"/>
      <c r="F8" s="99" t="str">
        <f t="shared" si="0"/>
        <v/>
      </c>
      <c r="G8" s="193"/>
      <c r="H8" s="24">
        <v>3</v>
      </c>
      <c r="I8" s="121"/>
      <c r="J8" s="47"/>
      <c r="K8" s="47"/>
      <c r="L8" s="47"/>
      <c r="M8" s="92"/>
      <c r="N8" s="101" t="str">
        <f t="shared" si="1"/>
        <v/>
      </c>
      <c r="O8" s="19"/>
      <c r="P8" s="19"/>
    </row>
    <row r="9" spans="1:16" s="89" customFormat="1" ht="27.75" customHeight="1" x14ac:dyDescent="0.2">
      <c r="A9" s="24">
        <v>4</v>
      </c>
      <c r="B9" s="121"/>
      <c r="C9" s="47"/>
      <c r="D9" s="47"/>
      <c r="E9" s="93"/>
      <c r="F9" s="99" t="str">
        <f t="shared" si="0"/>
        <v/>
      </c>
      <c r="G9" s="193"/>
      <c r="H9" s="24">
        <v>4</v>
      </c>
      <c r="I9" s="121"/>
      <c r="J9" s="47"/>
      <c r="K9" s="47"/>
      <c r="L9" s="47"/>
      <c r="M9" s="93"/>
      <c r="N9" s="101" t="str">
        <f t="shared" si="1"/>
        <v/>
      </c>
      <c r="O9" s="19"/>
      <c r="P9" s="19"/>
    </row>
    <row r="10" spans="1:16" s="89" customFormat="1" ht="27.75" customHeight="1" x14ac:dyDescent="0.2">
      <c r="A10" s="24">
        <v>5</v>
      </c>
      <c r="B10" s="121"/>
      <c r="C10" s="47"/>
      <c r="D10" s="47"/>
      <c r="E10" s="93"/>
      <c r="F10" s="99" t="str">
        <f t="shared" si="0"/>
        <v/>
      </c>
      <c r="G10" s="193"/>
      <c r="H10" s="24">
        <v>5</v>
      </c>
      <c r="I10" s="121"/>
      <c r="J10" s="47"/>
      <c r="K10" s="47"/>
      <c r="L10" s="47"/>
      <c r="M10" s="93"/>
      <c r="N10" s="101" t="str">
        <f t="shared" si="1"/>
        <v/>
      </c>
      <c r="O10" s="19"/>
      <c r="P10" s="19"/>
    </row>
    <row r="11" spans="1:16" s="89" customFormat="1" ht="27.75" customHeight="1" x14ac:dyDescent="0.2">
      <c r="A11" s="24">
        <v>6</v>
      </c>
      <c r="B11" s="121"/>
      <c r="C11" s="47"/>
      <c r="D11" s="47"/>
      <c r="E11" s="93"/>
      <c r="F11" s="99" t="str">
        <f t="shared" si="0"/>
        <v/>
      </c>
      <c r="G11" s="193"/>
      <c r="H11" s="24">
        <v>6</v>
      </c>
      <c r="I11" s="121"/>
      <c r="J11" s="47"/>
      <c r="K11" s="47"/>
      <c r="L11" s="47"/>
      <c r="M11" s="93"/>
      <c r="N11" s="101" t="str">
        <f t="shared" si="1"/>
        <v/>
      </c>
      <c r="O11" s="19"/>
      <c r="P11" s="19"/>
    </row>
    <row r="12" spans="1:16" s="89" customFormat="1" ht="27.75" customHeight="1" x14ac:dyDescent="0.2">
      <c r="A12" s="24">
        <v>7</v>
      </c>
      <c r="B12" s="121"/>
      <c r="C12" s="47"/>
      <c r="D12" s="47"/>
      <c r="E12" s="93"/>
      <c r="F12" s="99" t="str">
        <f t="shared" si="0"/>
        <v/>
      </c>
      <c r="G12" s="193"/>
      <c r="H12" s="24">
        <v>7</v>
      </c>
      <c r="I12" s="121"/>
      <c r="J12" s="47"/>
      <c r="K12" s="47"/>
      <c r="L12" s="47"/>
      <c r="M12" s="93"/>
      <c r="N12" s="101" t="str">
        <f t="shared" si="1"/>
        <v/>
      </c>
      <c r="O12" s="19"/>
      <c r="P12" s="19"/>
    </row>
    <row r="13" spans="1:16" s="89" customFormat="1" ht="27.75" customHeight="1" x14ac:dyDescent="0.2">
      <c r="A13" s="24">
        <v>8</v>
      </c>
      <c r="B13" s="121"/>
      <c r="C13" s="47"/>
      <c r="D13" s="47"/>
      <c r="E13" s="93"/>
      <c r="F13" s="99" t="str">
        <f t="shared" si="0"/>
        <v/>
      </c>
      <c r="G13" s="193"/>
      <c r="H13" s="24">
        <v>8</v>
      </c>
      <c r="I13" s="121"/>
      <c r="J13" s="47"/>
      <c r="K13" s="47"/>
      <c r="L13" s="47"/>
      <c r="M13" s="93"/>
      <c r="N13" s="101" t="str">
        <f t="shared" si="1"/>
        <v/>
      </c>
      <c r="O13" s="19"/>
      <c r="P13" s="19"/>
    </row>
    <row r="14" spans="1:16" s="89" customFormat="1" ht="27.75" customHeight="1" x14ac:dyDescent="0.2">
      <c r="A14" s="24">
        <v>9</v>
      </c>
      <c r="B14" s="121"/>
      <c r="C14" s="47"/>
      <c r="D14" s="47"/>
      <c r="E14" s="93"/>
      <c r="F14" s="99" t="str">
        <f t="shared" si="0"/>
        <v/>
      </c>
      <c r="G14" s="193"/>
      <c r="H14" s="24">
        <v>9</v>
      </c>
      <c r="I14" s="121"/>
      <c r="J14" s="47"/>
      <c r="K14" s="47"/>
      <c r="L14" s="47"/>
      <c r="M14" s="93"/>
      <c r="N14" s="101" t="str">
        <f t="shared" si="1"/>
        <v/>
      </c>
      <c r="O14" s="19"/>
      <c r="P14" s="19"/>
    </row>
    <row r="15" spans="1:16" s="89" customFormat="1" ht="27.75" customHeight="1" x14ac:dyDescent="0.2">
      <c r="A15" s="24">
        <v>10</v>
      </c>
      <c r="B15" s="121"/>
      <c r="C15" s="47"/>
      <c r="D15" s="47"/>
      <c r="E15" s="93"/>
      <c r="F15" s="99" t="str">
        <f t="shared" si="0"/>
        <v/>
      </c>
      <c r="G15" s="193"/>
      <c r="H15" s="24">
        <v>10</v>
      </c>
      <c r="I15" s="121"/>
      <c r="J15" s="47"/>
      <c r="K15" s="47"/>
      <c r="L15" s="47"/>
      <c r="M15" s="93"/>
      <c r="N15" s="101" t="str">
        <f t="shared" si="1"/>
        <v/>
      </c>
      <c r="O15" s="19"/>
      <c r="P15" s="19"/>
    </row>
    <row r="16" spans="1:16" s="89" customFormat="1" ht="27.75" customHeight="1" x14ac:dyDescent="0.2">
      <c r="A16" s="24">
        <v>11</v>
      </c>
      <c r="B16" s="121"/>
      <c r="C16" s="47"/>
      <c r="D16" s="47"/>
      <c r="E16" s="93"/>
      <c r="F16" s="99" t="str">
        <f t="shared" si="0"/>
        <v/>
      </c>
      <c r="G16" s="193"/>
      <c r="H16" s="24">
        <v>11</v>
      </c>
      <c r="I16" s="121"/>
      <c r="J16" s="47"/>
      <c r="K16" s="47"/>
      <c r="L16" s="47"/>
      <c r="M16" s="93"/>
      <c r="N16" s="101" t="str">
        <f t="shared" si="1"/>
        <v/>
      </c>
      <c r="O16" s="19"/>
      <c r="P16" s="19"/>
    </row>
    <row r="17" spans="1:16" s="89" customFormat="1" ht="27.75" customHeight="1" x14ac:dyDescent="0.2">
      <c r="A17" s="24">
        <v>12</v>
      </c>
      <c r="B17" s="121"/>
      <c r="C17" s="47"/>
      <c r="D17" s="47"/>
      <c r="E17" s="93"/>
      <c r="F17" s="99" t="str">
        <f t="shared" si="0"/>
        <v/>
      </c>
      <c r="G17" s="193"/>
      <c r="H17" s="24">
        <v>12</v>
      </c>
      <c r="I17" s="121"/>
      <c r="J17" s="47"/>
      <c r="K17" s="47"/>
      <c r="L17" s="47"/>
      <c r="M17" s="93"/>
      <c r="N17" s="101" t="str">
        <f t="shared" si="1"/>
        <v/>
      </c>
      <c r="O17" s="19"/>
      <c r="P17" s="19"/>
    </row>
    <row r="18" spans="1:16" s="89" customFormat="1" ht="27.75" customHeight="1" x14ac:dyDescent="0.2">
      <c r="A18" s="24">
        <v>13</v>
      </c>
      <c r="B18" s="121"/>
      <c r="C18" s="47"/>
      <c r="D18" s="47"/>
      <c r="E18" s="93"/>
      <c r="F18" s="99" t="str">
        <f t="shared" si="0"/>
        <v/>
      </c>
      <c r="G18" s="193"/>
      <c r="H18" s="24">
        <v>13</v>
      </c>
      <c r="I18" s="121"/>
      <c r="J18" s="47"/>
      <c r="K18" s="47"/>
      <c r="L18" s="47"/>
      <c r="M18" s="93"/>
      <c r="N18" s="101" t="str">
        <f t="shared" si="1"/>
        <v/>
      </c>
      <c r="O18" s="19"/>
      <c r="P18" s="19"/>
    </row>
    <row r="19" spans="1:16" s="89" customFormat="1" ht="27.75" customHeight="1" x14ac:dyDescent="0.2">
      <c r="A19" s="24">
        <v>14</v>
      </c>
      <c r="B19" s="121"/>
      <c r="C19" s="47"/>
      <c r="D19" s="47"/>
      <c r="E19" s="93"/>
      <c r="F19" s="99" t="str">
        <f t="shared" si="0"/>
        <v/>
      </c>
      <c r="G19" s="193"/>
      <c r="H19" s="24">
        <v>14</v>
      </c>
      <c r="I19" s="121"/>
      <c r="J19" s="47"/>
      <c r="K19" s="47"/>
      <c r="L19" s="47"/>
      <c r="M19" s="93"/>
      <c r="N19" s="101" t="str">
        <f t="shared" si="1"/>
        <v/>
      </c>
      <c r="O19" s="19"/>
      <c r="P19" s="19"/>
    </row>
    <row r="20" spans="1:16" s="89" customFormat="1" ht="27.75" customHeight="1" x14ac:dyDescent="0.2">
      <c r="A20" s="24">
        <v>15</v>
      </c>
      <c r="B20" s="121"/>
      <c r="C20" s="47"/>
      <c r="D20" s="47"/>
      <c r="E20" s="93"/>
      <c r="F20" s="99" t="str">
        <f t="shared" si="0"/>
        <v/>
      </c>
      <c r="G20" s="193"/>
      <c r="H20" s="24">
        <v>15</v>
      </c>
      <c r="I20" s="121"/>
      <c r="J20" s="47"/>
      <c r="K20" s="47"/>
      <c r="L20" s="47"/>
      <c r="M20" s="93"/>
      <c r="N20" s="101" t="str">
        <f t="shared" si="1"/>
        <v/>
      </c>
      <c r="O20" s="19"/>
      <c r="P20" s="19"/>
    </row>
    <row r="21" spans="1:16" s="89" customFormat="1" ht="27.75" customHeight="1" x14ac:dyDescent="0.2">
      <c r="A21" s="24">
        <v>16</v>
      </c>
      <c r="B21" s="121"/>
      <c r="C21" s="47"/>
      <c r="D21" s="47"/>
      <c r="E21" s="93"/>
      <c r="F21" s="99" t="str">
        <f t="shared" si="0"/>
        <v/>
      </c>
      <c r="G21" s="193"/>
      <c r="H21" s="24">
        <v>16</v>
      </c>
      <c r="I21" s="121"/>
      <c r="J21" s="47"/>
      <c r="K21" s="47"/>
      <c r="L21" s="47"/>
      <c r="M21" s="93"/>
      <c r="N21" s="101" t="str">
        <f t="shared" si="1"/>
        <v/>
      </c>
      <c r="O21" s="19"/>
      <c r="P21" s="19"/>
    </row>
    <row r="22" spans="1:16" s="89" customFormat="1" ht="27.75" customHeight="1" x14ac:dyDescent="0.2">
      <c r="A22" s="24">
        <v>17</v>
      </c>
      <c r="B22" s="121"/>
      <c r="C22" s="47"/>
      <c r="D22" s="47"/>
      <c r="E22" s="92"/>
      <c r="F22" s="99" t="str">
        <f t="shared" si="0"/>
        <v/>
      </c>
      <c r="G22" s="193"/>
      <c r="H22" s="24">
        <v>17</v>
      </c>
      <c r="I22" s="121"/>
      <c r="J22" s="47"/>
      <c r="K22" s="47"/>
      <c r="L22" s="47"/>
      <c r="M22" s="93"/>
      <c r="N22" s="101" t="str">
        <f t="shared" si="1"/>
        <v/>
      </c>
      <c r="O22" s="19"/>
      <c r="P22" s="19"/>
    </row>
    <row r="23" spans="1:16" s="89" customFormat="1" ht="27.75" customHeight="1" x14ac:dyDescent="0.2">
      <c r="A23" s="24">
        <v>18</v>
      </c>
      <c r="B23" s="121"/>
      <c r="C23" s="47"/>
      <c r="D23" s="47"/>
      <c r="E23" s="93"/>
      <c r="F23" s="99" t="str">
        <f t="shared" si="0"/>
        <v/>
      </c>
      <c r="G23" s="193"/>
      <c r="H23" s="24">
        <v>18</v>
      </c>
      <c r="I23" s="121"/>
      <c r="J23" s="47"/>
      <c r="K23" s="47"/>
      <c r="L23" s="47"/>
      <c r="M23" s="93"/>
      <c r="N23" s="101" t="str">
        <f t="shared" si="1"/>
        <v/>
      </c>
      <c r="O23" s="19"/>
      <c r="P23" s="19"/>
    </row>
    <row r="24" spans="1:16" s="89" customFormat="1" ht="27.75" customHeight="1" x14ac:dyDescent="0.2">
      <c r="A24" s="24">
        <v>19</v>
      </c>
      <c r="B24" s="121"/>
      <c r="C24" s="47"/>
      <c r="D24" s="47"/>
      <c r="E24" s="93"/>
      <c r="F24" s="99" t="str">
        <f t="shared" si="0"/>
        <v/>
      </c>
      <c r="G24" s="193"/>
      <c r="H24" s="24">
        <v>19</v>
      </c>
      <c r="I24" s="121"/>
      <c r="J24" s="47"/>
      <c r="K24" s="47"/>
      <c r="L24" s="47"/>
      <c r="M24" s="92"/>
      <c r="N24" s="101" t="str">
        <f t="shared" si="1"/>
        <v/>
      </c>
      <c r="O24" s="19"/>
      <c r="P24" s="19"/>
    </row>
    <row r="25" spans="1:16" s="89" customFormat="1" ht="27.75" customHeight="1" x14ac:dyDescent="0.2">
      <c r="A25" s="24">
        <v>20</v>
      </c>
      <c r="B25" s="121"/>
      <c r="C25" s="47"/>
      <c r="D25" s="47"/>
      <c r="E25" s="93"/>
      <c r="F25" s="99" t="str">
        <f t="shared" si="0"/>
        <v/>
      </c>
      <c r="G25" s="193"/>
      <c r="H25" s="24">
        <v>20</v>
      </c>
      <c r="I25" s="121"/>
      <c r="J25" s="47"/>
      <c r="K25" s="47"/>
      <c r="L25" s="47"/>
      <c r="M25" s="93"/>
      <c r="N25" s="101" t="str">
        <f t="shared" si="1"/>
        <v/>
      </c>
      <c r="O25" s="19"/>
      <c r="P25" s="19"/>
    </row>
    <row r="26" spans="1:16" s="89" customFormat="1" ht="27.75" customHeight="1" x14ac:dyDescent="0.2">
      <c r="A26" s="24">
        <v>21</v>
      </c>
      <c r="B26" s="121"/>
      <c r="C26" s="47"/>
      <c r="D26" s="47"/>
      <c r="E26" s="93"/>
      <c r="F26" s="99" t="str">
        <f t="shared" si="0"/>
        <v/>
      </c>
      <c r="G26" s="193"/>
      <c r="H26" s="24">
        <v>21</v>
      </c>
      <c r="I26" s="121"/>
      <c r="J26" s="47"/>
      <c r="K26" s="47"/>
      <c r="L26" s="47"/>
      <c r="M26" s="93"/>
      <c r="N26" s="101" t="str">
        <f t="shared" si="1"/>
        <v/>
      </c>
      <c r="O26" s="19"/>
      <c r="P26" s="19"/>
    </row>
    <row r="27" spans="1:16" s="89" customFormat="1" ht="27.75" customHeight="1" x14ac:dyDescent="0.2">
      <c r="A27" s="24">
        <v>22</v>
      </c>
      <c r="B27" s="121"/>
      <c r="C27" s="47"/>
      <c r="D27" s="47"/>
      <c r="E27" s="93"/>
      <c r="F27" s="99" t="str">
        <f t="shared" si="0"/>
        <v/>
      </c>
      <c r="G27" s="193"/>
      <c r="H27" s="24">
        <v>22</v>
      </c>
      <c r="I27" s="121"/>
      <c r="J27" s="47"/>
      <c r="K27" s="47"/>
      <c r="L27" s="47"/>
      <c r="M27" s="93"/>
      <c r="N27" s="101" t="str">
        <f t="shared" si="1"/>
        <v/>
      </c>
      <c r="O27" s="19"/>
      <c r="P27" s="19"/>
    </row>
    <row r="28" spans="1:16" s="89" customFormat="1" ht="27.75" customHeight="1" x14ac:dyDescent="0.2">
      <c r="A28" s="24">
        <v>23</v>
      </c>
      <c r="B28" s="121"/>
      <c r="C28" s="47"/>
      <c r="D28" s="47"/>
      <c r="E28" s="93"/>
      <c r="F28" s="99" t="str">
        <f t="shared" si="0"/>
        <v/>
      </c>
      <c r="G28" s="193"/>
      <c r="H28" s="24">
        <v>23</v>
      </c>
      <c r="I28" s="121"/>
      <c r="J28" s="47"/>
      <c r="K28" s="47"/>
      <c r="L28" s="47"/>
      <c r="M28" s="93"/>
      <c r="N28" s="101" t="str">
        <f t="shared" si="1"/>
        <v/>
      </c>
      <c r="O28" s="19"/>
      <c r="P28" s="19"/>
    </row>
    <row r="29" spans="1:16" s="89" customFormat="1" ht="27.75" customHeight="1" x14ac:dyDescent="0.2">
      <c r="A29" s="24">
        <v>24</v>
      </c>
      <c r="B29" s="121"/>
      <c r="C29" s="47"/>
      <c r="D29" s="47"/>
      <c r="E29" s="93"/>
      <c r="F29" s="99" t="str">
        <f t="shared" si="0"/>
        <v/>
      </c>
      <c r="G29" s="193"/>
      <c r="H29" s="24">
        <v>24</v>
      </c>
      <c r="I29" s="121"/>
      <c r="J29" s="47"/>
      <c r="K29" s="47"/>
      <c r="L29" s="47"/>
      <c r="M29" s="93"/>
      <c r="N29" s="101" t="str">
        <f t="shared" si="1"/>
        <v/>
      </c>
      <c r="O29" s="19"/>
      <c r="P29" s="19"/>
    </row>
    <row r="30" spans="1:16" s="95" customFormat="1" ht="27.75" customHeight="1" x14ac:dyDescent="0.2">
      <c r="A30" s="24">
        <v>25</v>
      </c>
      <c r="B30" s="121"/>
      <c r="C30" s="47"/>
      <c r="D30" s="47"/>
      <c r="E30" s="93"/>
      <c r="F30" s="99" t="str">
        <f t="shared" si="0"/>
        <v/>
      </c>
      <c r="G30" s="193"/>
      <c r="H30" s="24">
        <v>25</v>
      </c>
      <c r="I30" s="121"/>
      <c r="J30" s="47"/>
      <c r="K30" s="47"/>
      <c r="L30" s="47"/>
      <c r="M30" s="93"/>
      <c r="N30" s="101" t="str">
        <f t="shared" si="1"/>
        <v/>
      </c>
      <c r="O30" s="94"/>
      <c r="P30" s="94"/>
    </row>
    <row r="31" spans="1:16" s="89" customFormat="1" ht="30" customHeight="1" thickBot="1" x14ac:dyDescent="0.25">
      <c r="A31" s="175" t="s">
        <v>115</v>
      </c>
      <c r="B31" s="176"/>
      <c r="C31" s="176"/>
      <c r="D31" s="176"/>
      <c r="E31" s="176"/>
      <c r="F31" s="44" t="str">
        <f>IF(SUM(F6:F30)=0, " ", SUM(F6:F30))</f>
        <v xml:space="preserve"> </v>
      </c>
      <c r="G31" s="194"/>
      <c r="H31" s="198" t="s">
        <v>116</v>
      </c>
      <c r="I31" s="199"/>
      <c r="J31" s="199"/>
      <c r="K31" s="199"/>
      <c r="L31" s="199"/>
      <c r="M31" s="200"/>
      <c r="N31" s="44" t="str">
        <f>IF(SUM(N6:N30)=0, " ", SUM(N6:N30))</f>
        <v xml:space="preserve"> </v>
      </c>
      <c r="O31" s="19"/>
      <c r="P31" s="19"/>
    </row>
    <row r="32" spans="1:16" s="89" customFormat="1" ht="13.5" customHeight="1" x14ac:dyDescent="0.2">
      <c r="A32" s="45"/>
      <c r="B32" s="123"/>
      <c r="C32" s="45"/>
      <c r="D32" s="45"/>
      <c r="E32" s="45"/>
      <c r="F32" s="96"/>
      <c r="G32" s="28"/>
      <c r="H32" s="97"/>
      <c r="I32" s="123"/>
      <c r="J32" s="45"/>
      <c r="K32" s="45"/>
      <c r="L32" s="45"/>
      <c r="M32" s="45"/>
      <c r="N32" s="96"/>
      <c r="O32" s="19"/>
      <c r="P32" s="19"/>
    </row>
    <row r="33" spans="1:16" s="89" customFormat="1" ht="17.25" customHeight="1" x14ac:dyDescent="0.2">
      <c r="A33" s="180"/>
      <c r="B33" s="180"/>
      <c r="C33" s="180"/>
      <c r="D33" s="180"/>
      <c r="E33" s="180"/>
      <c r="F33" s="180"/>
      <c r="G33" s="180"/>
      <c r="H33" s="180"/>
      <c r="I33" s="180"/>
      <c r="J33" s="180"/>
      <c r="K33" s="180"/>
      <c r="L33" s="180"/>
      <c r="M33" s="180"/>
      <c r="N33" s="180"/>
      <c r="O33" s="19"/>
      <c r="P33" s="19"/>
    </row>
    <row r="34" spans="1:16" ht="15.75" thickBot="1" x14ac:dyDescent="0.3">
      <c r="N34" s="19" t="s">
        <v>68</v>
      </c>
      <c r="O34" s="50"/>
      <c r="P34" s="50"/>
    </row>
    <row r="35" spans="1:16" s="89" customFormat="1" ht="33.75" customHeight="1" x14ac:dyDescent="0.2">
      <c r="A35" s="181" t="s">
        <v>59</v>
      </c>
      <c r="B35" s="182"/>
      <c r="C35" s="182"/>
      <c r="D35" s="182"/>
      <c r="E35" s="182"/>
      <c r="F35" s="182"/>
      <c r="G35" s="182"/>
      <c r="H35" s="182"/>
      <c r="I35" s="182"/>
      <c r="J35" s="182"/>
      <c r="K35" s="182"/>
      <c r="L35" s="182"/>
      <c r="M35" s="182"/>
      <c r="N35" s="183"/>
      <c r="O35" s="19"/>
      <c r="P35" s="19"/>
    </row>
    <row r="36" spans="1:16" s="89" customFormat="1" ht="19.5" customHeight="1" x14ac:dyDescent="0.2">
      <c r="A36" s="184" t="s">
        <v>91</v>
      </c>
      <c r="B36" s="185"/>
      <c r="C36" s="185"/>
      <c r="D36" s="185"/>
      <c r="E36" s="185"/>
      <c r="F36" s="185"/>
      <c r="G36" s="185"/>
      <c r="H36" s="185"/>
      <c r="I36" s="185"/>
      <c r="J36" s="185"/>
      <c r="K36" s="185"/>
      <c r="L36" s="185"/>
      <c r="M36" s="185"/>
      <c r="N36" s="186"/>
      <c r="O36" s="19"/>
      <c r="P36" s="19"/>
    </row>
    <row r="37" spans="1:16" s="89" customFormat="1" ht="29.25" customHeight="1" x14ac:dyDescent="0.2">
      <c r="A37" s="187" t="s">
        <v>1</v>
      </c>
      <c r="B37" s="189" t="s">
        <v>33</v>
      </c>
      <c r="C37" s="190"/>
      <c r="D37" s="190"/>
      <c r="E37" s="190"/>
      <c r="F37" s="191"/>
      <c r="G37" s="192"/>
      <c r="H37" s="195" t="s">
        <v>1</v>
      </c>
      <c r="I37" s="189" t="s">
        <v>60</v>
      </c>
      <c r="J37" s="190"/>
      <c r="K37" s="190"/>
      <c r="L37" s="190"/>
      <c r="M37" s="190"/>
      <c r="N37" s="197"/>
      <c r="O37" s="19"/>
      <c r="P37" s="19"/>
    </row>
    <row r="38" spans="1:16" s="89" customFormat="1" ht="29.25" customHeight="1" x14ac:dyDescent="0.2">
      <c r="A38" s="188"/>
      <c r="B38" s="90" t="s">
        <v>61</v>
      </c>
      <c r="C38" s="91" t="s">
        <v>62</v>
      </c>
      <c r="D38" s="91" t="s">
        <v>6</v>
      </c>
      <c r="E38" s="46" t="s">
        <v>63</v>
      </c>
      <c r="F38" s="98" t="s">
        <v>64</v>
      </c>
      <c r="G38" s="193"/>
      <c r="H38" s="196"/>
      <c r="I38" s="90" t="s">
        <v>61</v>
      </c>
      <c r="J38" s="91" t="s">
        <v>62</v>
      </c>
      <c r="K38" s="91" t="s">
        <v>6</v>
      </c>
      <c r="L38" s="46" t="s">
        <v>65</v>
      </c>
      <c r="M38" s="91" t="s">
        <v>66</v>
      </c>
      <c r="N38" s="100" t="s">
        <v>67</v>
      </c>
      <c r="O38" s="19"/>
      <c r="P38" s="19"/>
    </row>
    <row r="39" spans="1:16" s="89" customFormat="1" ht="27.75" customHeight="1" x14ac:dyDescent="0.2">
      <c r="A39" s="24">
        <v>26</v>
      </c>
      <c r="B39" s="121"/>
      <c r="C39" s="47"/>
      <c r="D39" s="47"/>
      <c r="E39" s="92"/>
      <c r="F39" s="99" t="str">
        <f>IF(C39*E39 = 0, "", C39*E39)</f>
        <v/>
      </c>
      <c r="G39" s="193"/>
      <c r="H39" s="24">
        <v>26</v>
      </c>
      <c r="I39" s="121"/>
      <c r="J39" s="47"/>
      <c r="K39" s="47"/>
      <c r="L39" s="47"/>
      <c r="M39" s="92"/>
      <c r="N39" s="101" t="str">
        <f t="shared" ref="N39:N63" si="2">IF(J39*L39*M39 = 0, "", J39*L39*M39)</f>
        <v/>
      </c>
      <c r="O39" s="19"/>
      <c r="P39" s="19"/>
    </row>
    <row r="40" spans="1:16" s="89" customFormat="1" ht="27.75" customHeight="1" x14ac:dyDescent="0.2">
      <c r="A40" s="24">
        <v>27</v>
      </c>
      <c r="B40" s="121"/>
      <c r="C40" s="47"/>
      <c r="D40" s="47"/>
      <c r="E40" s="92"/>
      <c r="F40" s="99" t="str">
        <f t="shared" ref="F40:F63" si="3">IF(C40*E40 = 0, "", C40*E40)</f>
        <v/>
      </c>
      <c r="G40" s="193"/>
      <c r="H40" s="24">
        <v>27</v>
      </c>
      <c r="I40" s="121"/>
      <c r="J40" s="47"/>
      <c r="K40" s="47"/>
      <c r="L40" s="47"/>
      <c r="M40" s="92"/>
      <c r="N40" s="101" t="str">
        <f t="shared" si="2"/>
        <v/>
      </c>
      <c r="O40" s="19"/>
      <c r="P40" s="19"/>
    </row>
    <row r="41" spans="1:16" s="89" customFormat="1" ht="27.75" customHeight="1" x14ac:dyDescent="0.2">
      <c r="A41" s="24">
        <v>28</v>
      </c>
      <c r="B41" s="121"/>
      <c r="C41" s="47"/>
      <c r="D41" s="47"/>
      <c r="E41" s="92"/>
      <c r="F41" s="99" t="str">
        <f t="shared" si="3"/>
        <v/>
      </c>
      <c r="G41" s="193"/>
      <c r="H41" s="24">
        <v>28</v>
      </c>
      <c r="I41" s="121"/>
      <c r="J41" s="47"/>
      <c r="K41" s="47"/>
      <c r="L41" s="47"/>
      <c r="M41" s="92"/>
      <c r="N41" s="101" t="str">
        <f t="shared" si="2"/>
        <v/>
      </c>
      <c r="O41" s="19"/>
      <c r="P41" s="19"/>
    </row>
    <row r="42" spans="1:16" s="89" customFormat="1" ht="27.75" customHeight="1" x14ac:dyDescent="0.2">
      <c r="A42" s="24">
        <v>29</v>
      </c>
      <c r="B42" s="121"/>
      <c r="C42" s="47"/>
      <c r="D42" s="47"/>
      <c r="E42" s="93"/>
      <c r="F42" s="99" t="str">
        <f t="shared" si="3"/>
        <v/>
      </c>
      <c r="G42" s="193"/>
      <c r="H42" s="24">
        <v>29</v>
      </c>
      <c r="I42" s="121"/>
      <c r="J42" s="47"/>
      <c r="K42" s="47"/>
      <c r="L42" s="47"/>
      <c r="M42" s="93"/>
      <c r="N42" s="101" t="str">
        <f t="shared" si="2"/>
        <v/>
      </c>
      <c r="O42" s="19"/>
      <c r="P42" s="19"/>
    </row>
    <row r="43" spans="1:16" s="89" customFormat="1" ht="27.75" customHeight="1" x14ac:dyDescent="0.2">
      <c r="A43" s="24">
        <v>30</v>
      </c>
      <c r="B43" s="121"/>
      <c r="C43" s="47"/>
      <c r="D43" s="47"/>
      <c r="E43" s="93"/>
      <c r="F43" s="99" t="str">
        <f t="shared" si="3"/>
        <v/>
      </c>
      <c r="G43" s="193"/>
      <c r="H43" s="24">
        <v>30</v>
      </c>
      <c r="I43" s="121"/>
      <c r="J43" s="47"/>
      <c r="K43" s="47"/>
      <c r="L43" s="47"/>
      <c r="M43" s="92"/>
      <c r="N43" s="101" t="str">
        <f t="shared" si="2"/>
        <v/>
      </c>
      <c r="O43" s="19"/>
      <c r="P43" s="19"/>
    </row>
    <row r="44" spans="1:16" s="89" customFormat="1" ht="27.75" customHeight="1" x14ac:dyDescent="0.2">
      <c r="A44" s="24">
        <v>31</v>
      </c>
      <c r="B44" s="121"/>
      <c r="C44" s="47"/>
      <c r="D44" s="47"/>
      <c r="E44" s="92"/>
      <c r="F44" s="99" t="str">
        <f t="shared" si="3"/>
        <v/>
      </c>
      <c r="G44" s="193"/>
      <c r="H44" s="24">
        <v>31</v>
      </c>
      <c r="I44" s="121"/>
      <c r="J44" s="47"/>
      <c r="K44" s="47"/>
      <c r="L44" s="47"/>
      <c r="M44" s="93"/>
      <c r="N44" s="101" t="str">
        <f t="shared" si="2"/>
        <v/>
      </c>
      <c r="O44" s="19"/>
      <c r="P44" s="19"/>
    </row>
    <row r="45" spans="1:16" s="89" customFormat="1" ht="27.75" customHeight="1" x14ac:dyDescent="0.2">
      <c r="A45" s="24">
        <v>32</v>
      </c>
      <c r="B45" s="121"/>
      <c r="C45" s="47"/>
      <c r="D45" s="47"/>
      <c r="E45" s="93"/>
      <c r="F45" s="99" t="str">
        <f t="shared" si="3"/>
        <v/>
      </c>
      <c r="G45" s="193"/>
      <c r="H45" s="24">
        <v>32</v>
      </c>
      <c r="I45" s="121"/>
      <c r="J45" s="47"/>
      <c r="K45" s="47"/>
      <c r="L45" s="47"/>
      <c r="M45" s="93"/>
      <c r="N45" s="101" t="str">
        <f t="shared" si="2"/>
        <v/>
      </c>
      <c r="O45" s="19"/>
      <c r="P45" s="19"/>
    </row>
    <row r="46" spans="1:16" s="89" customFormat="1" ht="27.75" customHeight="1" x14ac:dyDescent="0.2">
      <c r="A46" s="24">
        <v>33</v>
      </c>
      <c r="B46" s="121"/>
      <c r="C46" s="47"/>
      <c r="D46" s="47"/>
      <c r="E46" s="93"/>
      <c r="F46" s="99" t="str">
        <f t="shared" si="3"/>
        <v/>
      </c>
      <c r="G46" s="193"/>
      <c r="H46" s="24">
        <v>33</v>
      </c>
      <c r="I46" s="121"/>
      <c r="J46" s="47"/>
      <c r="K46" s="47"/>
      <c r="L46" s="47"/>
      <c r="M46" s="93"/>
      <c r="N46" s="101" t="str">
        <f t="shared" si="2"/>
        <v/>
      </c>
      <c r="O46" s="19"/>
      <c r="P46" s="19"/>
    </row>
    <row r="47" spans="1:16" s="89" customFormat="1" ht="27.75" customHeight="1" x14ac:dyDescent="0.2">
      <c r="A47" s="24">
        <v>34</v>
      </c>
      <c r="B47" s="121"/>
      <c r="C47" s="47"/>
      <c r="D47" s="47"/>
      <c r="E47" s="93"/>
      <c r="F47" s="99" t="str">
        <f t="shared" si="3"/>
        <v/>
      </c>
      <c r="G47" s="193"/>
      <c r="H47" s="24">
        <v>34</v>
      </c>
      <c r="I47" s="121"/>
      <c r="J47" s="47"/>
      <c r="K47" s="47"/>
      <c r="L47" s="47"/>
      <c r="M47" s="93"/>
      <c r="N47" s="101" t="str">
        <f t="shared" si="2"/>
        <v/>
      </c>
      <c r="O47" s="19"/>
      <c r="P47" s="19"/>
    </row>
    <row r="48" spans="1:16" s="89" customFormat="1" ht="27.75" customHeight="1" x14ac:dyDescent="0.2">
      <c r="A48" s="24">
        <v>35</v>
      </c>
      <c r="B48" s="121"/>
      <c r="C48" s="47"/>
      <c r="D48" s="47"/>
      <c r="E48" s="93"/>
      <c r="F48" s="99" t="str">
        <f t="shared" si="3"/>
        <v/>
      </c>
      <c r="G48" s="193"/>
      <c r="H48" s="24">
        <v>35</v>
      </c>
      <c r="I48" s="121"/>
      <c r="J48" s="47"/>
      <c r="K48" s="47"/>
      <c r="L48" s="47"/>
      <c r="M48" s="93"/>
      <c r="N48" s="101" t="str">
        <f t="shared" si="2"/>
        <v/>
      </c>
      <c r="O48" s="19"/>
      <c r="P48" s="19"/>
    </row>
    <row r="49" spans="1:16" s="89" customFormat="1" ht="27.75" customHeight="1" x14ac:dyDescent="0.2">
      <c r="A49" s="24">
        <v>36</v>
      </c>
      <c r="B49" s="121"/>
      <c r="C49" s="47"/>
      <c r="D49" s="47"/>
      <c r="E49" s="93"/>
      <c r="F49" s="99" t="str">
        <f t="shared" si="3"/>
        <v/>
      </c>
      <c r="G49" s="193"/>
      <c r="H49" s="24">
        <v>36</v>
      </c>
      <c r="I49" s="121"/>
      <c r="J49" s="47"/>
      <c r="K49" s="47"/>
      <c r="L49" s="47"/>
      <c r="M49" s="93"/>
      <c r="N49" s="101" t="str">
        <f t="shared" si="2"/>
        <v/>
      </c>
      <c r="O49" s="19"/>
      <c r="P49" s="19"/>
    </row>
    <row r="50" spans="1:16" s="89" customFormat="1" ht="27.75" customHeight="1" x14ac:dyDescent="0.2">
      <c r="A50" s="24">
        <v>37</v>
      </c>
      <c r="B50" s="121"/>
      <c r="C50" s="47"/>
      <c r="D50" s="47"/>
      <c r="E50" s="93"/>
      <c r="F50" s="99" t="str">
        <f t="shared" si="3"/>
        <v/>
      </c>
      <c r="G50" s="193"/>
      <c r="H50" s="24">
        <v>37</v>
      </c>
      <c r="I50" s="121"/>
      <c r="J50" s="47"/>
      <c r="K50" s="47"/>
      <c r="L50" s="47"/>
      <c r="M50" s="93"/>
      <c r="N50" s="101" t="str">
        <f t="shared" si="2"/>
        <v/>
      </c>
      <c r="O50" s="19"/>
      <c r="P50" s="19"/>
    </row>
    <row r="51" spans="1:16" s="89" customFormat="1" ht="27.75" customHeight="1" x14ac:dyDescent="0.2">
      <c r="A51" s="24">
        <v>38</v>
      </c>
      <c r="B51" s="121"/>
      <c r="C51" s="47"/>
      <c r="D51" s="47"/>
      <c r="E51" s="93"/>
      <c r="F51" s="99" t="str">
        <f t="shared" si="3"/>
        <v/>
      </c>
      <c r="G51" s="193"/>
      <c r="H51" s="24">
        <v>38</v>
      </c>
      <c r="I51" s="121"/>
      <c r="J51" s="47"/>
      <c r="K51" s="47"/>
      <c r="L51" s="47"/>
      <c r="M51" s="93"/>
      <c r="N51" s="101" t="str">
        <f t="shared" si="2"/>
        <v/>
      </c>
      <c r="O51" s="19"/>
      <c r="P51" s="19"/>
    </row>
    <row r="52" spans="1:16" s="89" customFormat="1" ht="27.75" customHeight="1" x14ac:dyDescent="0.2">
      <c r="A52" s="24">
        <v>39</v>
      </c>
      <c r="B52" s="121"/>
      <c r="C52" s="47"/>
      <c r="D52" s="47"/>
      <c r="E52" s="93"/>
      <c r="F52" s="99" t="str">
        <f t="shared" si="3"/>
        <v/>
      </c>
      <c r="G52" s="193"/>
      <c r="H52" s="24">
        <v>39</v>
      </c>
      <c r="I52" s="121"/>
      <c r="J52" s="47"/>
      <c r="K52" s="47"/>
      <c r="L52" s="47"/>
      <c r="M52" s="93"/>
      <c r="N52" s="101" t="str">
        <f t="shared" si="2"/>
        <v/>
      </c>
      <c r="O52" s="19"/>
      <c r="P52" s="19"/>
    </row>
    <row r="53" spans="1:16" s="89" customFormat="1" ht="27.75" customHeight="1" x14ac:dyDescent="0.2">
      <c r="A53" s="24">
        <v>40</v>
      </c>
      <c r="B53" s="121"/>
      <c r="C53" s="47"/>
      <c r="D53" s="47"/>
      <c r="E53" s="93"/>
      <c r="F53" s="99" t="str">
        <f t="shared" si="3"/>
        <v/>
      </c>
      <c r="G53" s="193"/>
      <c r="H53" s="24">
        <v>40</v>
      </c>
      <c r="I53" s="121"/>
      <c r="J53" s="47"/>
      <c r="K53" s="47"/>
      <c r="L53" s="47"/>
      <c r="M53" s="93"/>
      <c r="N53" s="101" t="str">
        <f t="shared" si="2"/>
        <v/>
      </c>
      <c r="O53" s="19"/>
      <c r="P53" s="19"/>
    </row>
    <row r="54" spans="1:16" s="89" customFormat="1" ht="27.75" customHeight="1" x14ac:dyDescent="0.2">
      <c r="A54" s="24">
        <v>41</v>
      </c>
      <c r="B54" s="121"/>
      <c r="C54" s="47"/>
      <c r="D54" s="47"/>
      <c r="E54" s="93"/>
      <c r="F54" s="99" t="str">
        <f t="shared" si="3"/>
        <v/>
      </c>
      <c r="G54" s="193"/>
      <c r="H54" s="24">
        <v>41</v>
      </c>
      <c r="I54" s="121"/>
      <c r="J54" s="47"/>
      <c r="K54" s="47"/>
      <c r="L54" s="47"/>
      <c r="M54" s="93"/>
      <c r="N54" s="101" t="str">
        <f t="shared" si="2"/>
        <v/>
      </c>
      <c r="O54" s="19"/>
      <c r="P54" s="19"/>
    </row>
    <row r="55" spans="1:16" s="89" customFormat="1" ht="27.75" customHeight="1" x14ac:dyDescent="0.2">
      <c r="A55" s="24">
        <v>42</v>
      </c>
      <c r="B55" s="121"/>
      <c r="C55" s="47"/>
      <c r="D55" s="47"/>
      <c r="E55" s="93"/>
      <c r="F55" s="99" t="str">
        <f t="shared" si="3"/>
        <v/>
      </c>
      <c r="G55" s="193"/>
      <c r="H55" s="24">
        <v>42</v>
      </c>
      <c r="I55" s="121"/>
      <c r="J55" s="47"/>
      <c r="K55" s="47"/>
      <c r="L55" s="47"/>
      <c r="M55" s="93"/>
      <c r="N55" s="101" t="str">
        <f t="shared" si="2"/>
        <v/>
      </c>
      <c r="O55" s="19"/>
      <c r="P55" s="19"/>
    </row>
    <row r="56" spans="1:16" s="89" customFormat="1" ht="27.75" customHeight="1" x14ac:dyDescent="0.2">
      <c r="A56" s="24">
        <v>43</v>
      </c>
      <c r="B56" s="121"/>
      <c r="C56" s="47"/>
      <c r="D56" s="47"/>
      <c r="E56" s="93"/>
      <c r="F56" s="99" t="str">
        <f t="shared" si="3"/>
        <v/>
      </c>
      <c r="G56" s="193"/>
      <c r="H56" s="24">
        <v>43</v>
      </c>
      <c r="I56" s="121"/>
      <c r="J56" s="47"/>
      <c r="K56" s="47"/>
      <c r="L56" s="47"/>
      <c r="M56" s="93"/>
      <c r="N56" s="101" t="str">
        <f t="shared" si="2"/>
        <v/>
      </c>
      <c r="O56" s="19"/>
      <c r="P56" s="19"/>
    </row>
    <row r="57" spans="1:16" s="89" customFormat="1" ht="27.75" customHeight="1" x14ac:dyDescent="0.2">
      <c r="A57" s="24">
        <v>44</v>
      </c>
      <c r="B57" s="121"/>
      <c r="C57" s="47"/>
      <c r="D57" s="47"/>
      <c r="E57" s="93"/>
      <c r="F57" s="99" t="str">
        <f t="shared" si="3"/>
        <v/>
      </c>
      <c r="G57" s="193"/>
      <c r="H57" s="24">
        <v>44</v>
      </c>
      <c r="I57" s="121"/>
      <c r="J57" s="47"/>
      <c r="K57" s="47"/>
      <c r="L57" s="47"/>
      <c r="M57" s="93"/>
      <c r="N57" s="101" t="str">
        <f t="shared" si="2"/>
        <v/>
      </c>
      <c r="O57" s="19"/>
      <c r="P57" s="19"/>
    </row>
    <row r="58" spans="1:16" s="89" customFormat="1" ht="27.75" customHeight="1" x14ac:dyDescent="0.2">
      <c r="A58" s="24">
        <v>45</v>
      </c>
      <c r="B58" s="121"/>
      <c r="C58" s="47"/>
      <c r="D58" s="47"/>
      <c r="E58" s="93"/>
      <c r="F58" s="99" t="str">
        <f t="shared" si="3"/>
        <v/>
      </c>
      <c r="G58" s="193"/>
      <c r="H58" s="24">
        <v>45</v>
      </c>
      <c r="I58" s="121"/>
      <c r="J58" s="47"/>
      <c r="K58" s="47"/>
      <c r="L58" s="47"/>
      <c r="M58" s="93"/>
      <c r="N58" s="101" t="str">
        <f t="shared" si="2"/>
        <v/>
      </c>
      <c r="O58" s="19"/>
      <c r="P58" s="19"/>
    </row>
    <row r="59" spans="1:16" s="89" customFormat="1" ht="27.75" customHeight="1" x14ac:dyDescent="0.2">
      <c r="A59" s="24">
        <v>46</v>
      </c>
      <c r="B59" s="121"/>
      <c r="C59" s="47"/>
      <c r="D59" s="47"/>
      <c r="E59" s="93"/>
      <c r="F59" s="99" t="str">
        <f t="shared" si="3"/>
        <v/>
      </c>
      <c r="G59" s="193"/>
      <c r="H59" s="24">
        <v>46</v>
      </c>
      <c r="I59" s="121"/>
      <c r="J59" s="47"/>
      <c r="K59" s="47"/>
      <c r="L59" s="47"/>
      <c r="M59" s="93"/>
      <c r="N59" s="101" t="str">
        <f t="shared" si="2"/>
        <v/>
      </c>
      <c r="O59" s="19"/>
      <c r="P59" s="19"/>
    </row>
    <row r="60" spans="1:16" s="89" customFormat="1" ht="27.75" customHeight="1" x14ac:dyDescent="0.2">
      <c r="A60" s="24">
        <v>47</v>
      </c>
      <c r="B60" s="121"/>
      <c r="C60" s="47"/>
      <c r="D60" s="47"/>
      <c r="E60" s="93"/>
      <c r="F60" s="99" t="str">
        <f t="shared" si="3"/>
        <v/>
      </c>
      <c r="G60" s="193"/>
      <c r="H60" s="24">
        <v>47</v>
      </c>
      <c r="I60" s="121"/>
      <c r="J60" s="47"/>
      <c r="K60" s="47"/>
      <c r="L60" s="47"/>
      <c r="M60" s="93"/>
      <c r="N60" s="101" t="str">
        <f t="shared" si="2"/>
        <v/>
      </c>
      <c r="O60" s="19"/>
      <c r="P60" s="19"/>
    </row>
    <row r="61" spans="1:16" s="89" customFormat="1" ht="27.75" customHeight="1" x14ac:dyDescent="0.2">
      <c r="A61" s="24">
        <v>48</v>
      </c>
      <c r="B61" s="121"/>
      <c r="C61" s="47"/>
      <c r="D61" s="47"/>
      <c r="E61" s="92"/>
      <c r="F61" s="99" t="str">
        <f t="shared" si="3"/>
        <v/>
      </c>
      <c r="G61" s="193"/>
      <c r="H61" s="24">
        <v>48</v>
      </c>
      <c r="I61" s="121"/>
      <c r="J61" s="47"/>
      <c r="K61" s="47"/>
      <c r="L61" s="47"/>
      <c r="M61" s="93"/>
      <c r="N61" s="101" t="str">
        <f t="shared" si="2"/>
        <v/>
      </c>
      <c r="O61" s="19"/>
      <c r="P61" s="19"/>
    </row>
    <row r="62" spans="1:16" s="89" customFormat="1" ht="27.75" customHeight="1" x14ac:dyDescent="0.2">
      <c r="A62" s="24">
        <v>49</v>
      </c>
      <c r="B62" s="121"/>
      <c r="C62" s="47"/>
      <c r="D62" s="47"/>
      <c r="E62" s="93"/>
      <c r="F62" s="99" t="str">
        <f t="shared" si="3"/>
        <v/>
      </c>
      <c r="G62" s="193"/>
      <c r="H62" s="24">
        <v>49</v>
      </c>
      <c r="I62" s="121"/>
      <c r="J62" s="47"/>
      <c r="K62" s="47"/>
      <c r="L62" s="47"/>
      <c r="M62" s="93"/>
      <c r="N62" s="101" t="str">
        <f t="shared" si="2"/>
        <v/>
      </c>
      <c r="O62" s="19"/>
      <c r="P62" s="19"/>
    </row>
    <row r="63" spans="1:16" s="95" customFormat="1" ht="27.75" customHeight="1" x14ac:dyDescent="0.2">
      <c r="A63" s="24">
        <v>50</v>
      </c>
      <c r="B63" s="121"/>
      <c r="C63" s="47"/>
      <c r="D63" s="47"/>
      <c r="E63" s="93"/>
      <c r="F63" s="99" t="str">
        <f t="shared" si="3"/>
        <v/>
      </c>
      <c r="G63" s="193"/>
      <c r="H63" s="24">
        <v>50</v>
      </c>
      <c r="I63" s="121"/>
      <c r="J63" s="47"/>
      <c r="K63" s="47"/>
      <c r="L63" s="47"/>
      <c r="M63" s="93"/>
      <c r="N63" s="101" t="str">
        <f t="shared" si="2"/>
        <v/>
      </c>
      <c r="O63" s="94"/>
      <c r="P63" s="94"/>
    </row>
    <row r="64" spans="1:16" s="89" customFormat="1" ht="30" customHeight="1" thickBot="1" x14ac:dyDescent="0.25">
      <c r="A64" s="175" t="s">
        <v>115</v>
      </c>
      <c r="B64" s="176"/>
      <c r="C64" s="176"/>
      <c r="D64" s="176"/>
      <c r="E64" s="176"/>
      <c r="F64" s="44" t="str">
        <f>IF(SUM(F39:F63)=0, " ", SUM(F39:F63))</f>
        <v xml:space="preserve"> </v>
      </c>
      <c r="G64" s="194"/>
      <c r="H64" s="198" t="s">
        <v>116</v>
      </c>
      <c r="I64" s="199"/>
      <c r="J64" s="199"/>
      <c r="K64" s="199"/>
      <c r="L64" s="199"/>
      <c r="M64" s="200"/>
      <c r="N64" s="44" t="str">
        <f>IF(SUM(N39:N63)=0, " ", SUM(N39:N63))</f>
        <v xml:space="preserve"> </v>
      </c>
      <c r="O64" s="19"/>
      <c r="P64" s="19"/>
    </row>
    <row r="65" spans="1:16" s="89" customFormat="1" ht="13.5" customHeight="1" x14ac:dyDescent="0.2">
      <c r="A65" s="45"/>
      <c r="B65" s="123"/>
      <c r="C65" s="45"/>
      <c r="D65" s="45"/>
      <c r="E65" s="45"/>
      <c r="F65" s="96"/>
      <c r="G65" s="28"/>
      <c r="H65" s="97"/>
      <c r="I65" s="123"/>
      <c r="J65" s="45"/>
      <c r="K65" s="45"/>
      <c r="L65" s="45"/>
      <c r="M65" s="45"/>
      <c r="N65" s="96"/>
      <c r="O65" s="19"/>
      <c r="P65" s="19"/>
    </row>
    <row r="66" spans="1:16" s="89" customFormat="1" ht="17.25" customHeight="1" x14ac:dyDescent="0.2">
      <c r="A66" s="180"/>
      <c r="B66" s="180"/>
      <c r="C66" s="180"/>
      <c r="D66" s="180"/>
      <c r="E66" s="180"/>
      <c r="F66" s="180"/>
      <c r="G66" s="180"/>
      <c r="H66" s="180"/>
      <c r="I66" s="180"/>
      <c r="J66" s="180"/>
      <c r="K66" s="180"/>
      <c r="L66" s="180"/>
      <c r="M66" s="180"/>
      <c r="N66" s="180"/>
      <c r="O66" s="19"/>
      <c r="P66" s="19"/>
    </row>
    <row r="67" spans="1:16" ht="15.75" thickBot="1" x14ac:dyDescent="0.3">
      <c r="N67" s="19" t="s">
        <v>69</v>
      </c>
      <c r="O67" s="50"/>
      <c r="P67" s="50"/>
    </row>
    <row r="68" spans="1:16" s="89" customFormat="1" ht="33.75" customHeight="1" x14ac:dyDescent="0.2">
      <c r="A68" s="181" t="s">
        <v>59</v>
      </c>
      <c r="B68" s="182"/>
      <c r="C68" s="182"/>
      <c r="D68" s="182"/>
      <c r="E68" s="182"/>
      <c r="F68" s="182"/>
      <c r="G68" s="182"/>
      <c r="H68" s="182"/>
      <c r="I68" s="182"/>
      <c r="J68" s="182"/>
      <c r="K68" s="182"/>
      <c r="L68" s="182"/>
      <c r="M68" s="182"/>
      <c r="N68" s="183"/>
      <c r="O68" s="19"/>
      <c r="P68" s="19"/>
    </row>
    <row r="69" spans="1:16" s="89" customFormat="1" ht="19.5" customHeight="1" x14ac:dyDescent="0.2">
      <c r="A69" s="184" t="s">
        <v>92</v>
      </c>
      <c r="B69" s="185"/>
      <c r="C69" s="185"/>
      <c r="D69" s="185"/>
      <c r="E69" s="185"/>
      <c r="F69" s="185"/>
      <c r="G69" s="185"/>
      <c r="H69" s="185"/>
      <c r="I69" s="185"/>
      <c r="J69" s="185"/>
      <c r="K69" s="185"/>
      <c r="L69" s="185"/>
      <c r="M69" s="185"/>
      <c r="N69" s="186"/>
      <c r="O69" s="19"/>
      <c r="P69" s="19"/>
    </row>
    <row r="70" spans="1:16" s="89" customFormat="1" ht="29.25" customHeight="1" x14ac:dyDescent="0.2">
      <c r="A70" s="187" t="s">
        <v>1</v>
      </c>
      <c r="B70" s="189" t="s">
        <v>33</v>
      </c>
      <c r="C70" s="190"/>
      <c r="D70" s="190"/>
      <c r="E70" s="190"/>
      <c r="F70" s="191"/>
      <c r="G70" s="192"/>
      <c r="H70" s="195" t="s">
        <v>1</v>
      </c>
      <c r="I70" s="189" t="s">
        <v>60</v>
      </c>
      <c r="J70" s="190"/>
      <c r="K70" s="190"/>
      <c r="L70" s="190"/>
      <c r="M70" s="190"/>
      <c r="N70" s="197"/>
      <c r="O70" s="19"/>
      <c r="P70" s="19"/>
    </row>
    <row r="71" spans="1:16" s="89" customFormat="1" ht="29.25" customHeight="1" x14ac:dyDescent="0.2">
      <c r="A71" s="188"/>
      <c r="B71" s="90" t="s">
        <v>61</v>
      </c>
      <c r="C71" s="91" t="s">
        <v>62</v>
      </c>
      <c r="D71" s="91" t="s">
        <v>6</v>
      </c>
      <c r="E71" s="46" t="s">
        <v>63</v>
      </c>
      <c r="F71" s="98" t="s">
        <v>64</v>
      </c>
      <c r="G71" s="193"/>
      <c r="H71" s="196"/>
      <c r="I71" s="90" t="s">
        <v>61</v>
      </c>
      <c r="J71" s="91" t="s">
        <v>62</v>
      </c>
      <c r="K71" s="91" t="s">
        <v>6</v>
      </c>
      <c r="L71" s="46" t="s">
        <v>65</v>
      </c>
      <c r="M71" s="91" t="s">
        <v>66</v>
      </c>
      <c r="N71" s="100" t="s">
        <v>67</v>
      </c>
      <c r="O71" s="19"/>
      <c r="P71" s="19"/>
    </row>
    <row r="72" spans="1:16" s="89" customFormat="1" ht="27.75" customHeight="1" x14ac:dyDescent="0.2">
      <c r="A72" s="24">
        <v>51</v>
      </c>
      <c r="B72" s="121"/>
      <c r="C72" s="47"/>
      <c r="D72" s="47"/>
      <c r="E72" s="92"/>
      <c r="F72" s="99" t="str">
        <f>IF(C72*E72 = 0, "", C72*E72)</f>
        <v/>
      </c>
      <c r="G72" s="193"/>
      <c r="H72" s="24">
        <v>51</v>
      </c>
      <c r="I72" s="121"/>
      <c r="J72" s="47"/>
      <c r="K72" s="47"/>
      <c r="L72" s="47"/>
      <c r="M72" s="92"/>
      <c r="N72" s="101" t="str">
        <f t="shared" ref="N72:N96" si="4">IF(J72*L72*M72 = 0, "", J72*L72*M72)</f>
        <v/>
      </c>
      <c r="O72" s="19"/>
      <c r="P72" s="19"/>
    </row>
    <row r="73" spans="1:16" s="89" customFormat="1" ht="27.75" customHeight="1" x14ac:dyDescent="0.2">
      <c r="A73" s="24">
        <v>52</v>
      </c>
      <c r="B73" s="121"/>
      <c r="C73" s="47"/>
      <c r="D73" s="47"/>
      <c r="E73" s="92"/>
      <c r="F73" s="99" t="str">
        <f t="shared" ref="F73:F96" si="5">IF(C73*E73 = 0, "", C73*E73)</f>
        <v/>
      </c>
      <c r="G73" s="193"/>
      <c r="H73" s="24">
        <v>52</v>
      </c>
      <c r="I73" s="121"/>
      <c r="J73" s="47"/>
      <c r="K73" s="47"/>
      <c r="L73" s="47"/>
      <c r="M73" s="92"/>
      <c r="N73" s="101" t="str">
        <f t="shared" si="4"/>
        <v/>
      </c>
      <c r="O73" s="19"/>
      <c r="P73" s="19"/>
    </row>
    <row r="74" spans="1:16" s="89" customFormat="1" ht="27.75" customHeight="1" x14ac:dyDescent="0.2">
      <c r="A74" s="24">
        <v>53</v>
      </c>
      <c r="B74" s="121"/>
      <c r="C74" s="47"/>
      <c r="D74" s="47"/>
      <c r="E74" s="92"/>
      <c r="F74" s="99" t="str">
        <f t="shared" si="5"/>
        <v/>
      </c>
      <c r="G74" s="193"/>
      <c r="H74" s="24">
        <v>53</v>
      </c>
      <c r="I74" s="121"/>
      <c r="J74" s="47"/>
      <c r="K74" s="47"/>
      <c r="L74" s="47"/>
      <c r="M74" s="92"/>
      <c r="N74" s="101" t="str">
        <f t="shared" si="4"/>
        <v/>
      </c>
      <c r="O74" s="19"/>
      <c r="P74" s="19"/>
    </row>
    <row r="75" spans="1:16" s="89" customFormat="1" ht="27.75" customHeight="1" x14ac:dyDescent="0.2">
      <c r="A75" s="24">
        <v>54</v>
      </c>
      <c r="B75" s="121"/>
      <c r="C75" s="47"/>
      <c r="D75" s="47"/>
      <c r="E75" s="93"/>
      <c r="F75" s="99" t="str">
        <f t="shared" si="5"/>
        <v/>
      </c>
      <c r="G75" s="193"/>
      <c r="H75" s="24">
        <v>54</v>
      </c>
      <c r="I75" s="121"/>
      <c r="J75" s="47"/>
      <c r="K75" s="47"/>
      <c r="L75" s="47"/>
      <c r="M75" s="93"/>
      <c r="N75" s="101" t="str">
        <f t="shared" si="4"/>
        <v/>
      </c>
      <c r="O75" s="19"/>
      <c r="P75" s="19"/>
    </row>
    <row r="76" spans="1:16" s="89" customFormat="1" ht="27.75" customHeight="1" x14ac:dyDescent="0.2">
      <c r="A76" s="24">
        <v>55</v>
      </c>
      <c r="B76" s="121"/>
      <c r="C76" s="47"/>
      <c r="D76" s="47"/>
      <c r="E76" s="93"/>
      <c r="F76" s="99" t="str">
        <f t="shared" si="5"/>
        <v/>
      </c>
      <c r="G76" s="193"/>
      <c r="H76" s="24">
        <v>55</v>
      </c>
      <c r="I76" s="121"/>
      <c r="J76" s="47"/>
      <c r="K76" s="47"/>
      <c r="L76" s="47"/>
      <c r="M76" s="93"/>
      <c r="N76" s="101" t="str">
        <f t="shared" si="4"/>
        <v/>
      </c>
      <c r="O76" s="19"/>
      <c r="P76" s="19"/>
    </row>
    <row r="77" spans="1:16" s="89" customFormat="1" ht="27.75" customHeight="1" x14ac:dyDescent="0.2">
      <c r="A77" s="24">
        <v>56</v>
      </c>
      <c r="B77" s="121"/>
      <c r="C77" s="47"/>
      <c r="D77" s="47"/>
      <c r="E77" s="93"/>
      <c r="F77" s="99" t="str">
        <f t="shared" si="5"/>
        <v/>
      </c>
      <c r="G77" s="193"/>
      <c r="H77" s="24">
        <v>56</v>
      </c>
      <c r="I77" s="121"/>
      <c r="J77" s="47"/>
      <c r="K77" s="47"/>
      <c r="L77" s="47"/>
      <c r="M77" s="93"/>
      <c r="N77" s="101" t="str">
        <f t="shared" si="4"/>
        <v/>
      </c>
      <c r="O77" s="19"/>
      <c r="P77" s="19"/>
    </row>
    <row r="78" spans="1:16" s="89" customFormat="1" ht="27.75" customHeight="1" x14ac:dyDescent="0.2">
      <c r="A78" s="24">
        <v>57</v>
      </c>
      <c r="B78" s="121"/>
      <c r="C78" s="47"/>
      <c r="D78" s="47"/>
      <c r="E78" s="93"/>
      <c r="F78" s="99" t="str">
        <f t="shared" si="5"/>
        <v/>
      </c>
      <c r="G78" s="193"/>
      <c r="H78" s="24">
        <v>57</v>
      </c>
      <c r="I78" s="121"/>
      <c r="J78" s="47"/>
      <c r="K78" s="47"/>
      <c r="L78" s="47"/>
      <c r="M78" s="93"/>
      <c r="N78" s="101" t="str">
        <f t="shared" si="4"/>
        <v/>
      </c>
      <c r="O78" s="19"/>
      <c r="P78" s="19"/>
    </row>
    <row r="79" spans="1:16" s="89" customFormat="1" ht="27.75" customHeight="1" x14ac:dyDescent="0.2">
      <c r="A79" s="24">
        <v>58</v>
      </c>
      <c r="B79" s="121"/>
      <c r="C79" s="47"/>
      <c r="D79" s="47"/>
      <c r="E79" s="93"/>
      <c r="F79" s="99" t="str">
        <f t="shared" si="5"/>
        <v/>
      </c>
      <c r="G79" s="193"/>
      <c r="H79" s="24">
        <v>58</v>
      </c>
      <c r="I79" s="121"/>
      <c r="J79" s="47"/>
      <c r="K79" s="47"/>
      <c r="L79" s="47"/>
      <c r="M79" s="93"/>
      <c r="N79" s="101" t="str">
        <f t="shared" si="4"/>
        <v/>
      </c>
      <c r="O79" s="19"/>
      <c r="P79" s="19"/>
    </row>
    <row r="80" spans="1:16" s="89" customFormat="1" ht="27.75" customHeight="1" x14ac:dyDescent="0.2">
      <c r="A80" s="24">
        <v>59</v>
      </c>
      <c r="B80" s="121"/>
      <c r="C80" s="47"/>
      <c r="D80" s="47"/>
      <c r="E80" s="93"/>
      <c r="F80" s="99" t="str">
        <f t="shared" si="5"/>
        <v/>
      </c>
      <c r="G80" s="193"/>
      <c r="H80" s="24">
        <v>59</v>
      </c>
      <c r="I80" s="121"/>
      <c r="J80" s="47"/>
      <c r="K80" s="47"/>
      <c r="L80" s="47"/>
      <c r="M80" s="93"/>
      <c r="N80" s="101" t="str">
        <f t="shared" si="4"/>
        <v/>
      </c>
      <c r="O80" s="19"/>
      <c r="P80" s="19"/>
    </row>
    <row r="81" spans="1:16" s="89" customFormat="1" ht="27.75" customHeight="1" x14ac:dyDescent="0.2">
      <c r="A81" s="24">
        <v>60</v>
      </c>
      <c r="B81" s="121"/>
      <c r="C81" s="47"/>
      <c r="D81" s="47"/>
      <c r="E81" s="92"/>
      <c r="F81" s="99" t="str">
        <f t="shared" si="5"/>
        <v/>
      </c>
      <c r="G81" s="193"/>
      <c r="H81" s="24">
        <v>60</v>
      </c>
      <c r="I81" s="121"/>
      <c r="J81" s="47"/>
      <c r="K81" s="47"/>
      <c r="L81" s="47"/>
      <c r="M81" s="93"/>
      <c r="N81" s="101" t="str">
        <f t="shared" si="4"/>
        <v/>
      </c>
      <c r="O81" s="19"/>
      <c r="P81" s="19"/>
    </row>
    <row r="82" spans="1:16" s="89" customFormat="1" ht="27.75" customHeight="1" x14ac:dyDescent="0.2">
      <c r="A82" s="24">
        <v>61</v>
      </c>
      <c r="B82" s="121"/>
      <c r="C82" s="47"/>
      <c r="D82" s="47"/>
      <c r="E82" s="93"/>
      <c r="F82" s="99" t="str">
        <f t="shared" si="5"/>
        <v/>
      </c>
      <c r="G82" s="193"/>
      <c r="H82" s="24">
        <v>61</v>
      </c>
      <c r="I82" s="121"/>
      <c r="J82" s="47"/>
      <c r="K82" s="47"/>
      <c r="L82" s="47"/>
      <c r="M82" s="93"/>
      <c r="N82" s="101" t="str">
        <f t="shared" si="4"/>
        <v/>
      </c>
      <c r="O82" s="19"/>
      <c r="P82" s="19"/>
    </row>
    <row r="83" spans="1:16" s="89" customFormat="1" ht="27.75" customHeight="1" x14ac:dyDescent="0.2">
      <c r="A83" s="24">
        <v>62</v>
      </c>
      <c r="B83" s="121"/>
      <c r="C83" s="47"/>
      <c r="D83" s="47"/>
      <c r="E83" s="93"/>
      <c r="F83" s="99" t="str">
        <f t="shared" si="5"/>
        <v/>
      </c>
      <c r="G83" s="193"/>
      <c r="H83" s="24">
        <v>62</v>
      </c>
      <c r="I83" s="121"/>
      <c r="J83" s="47"/>
      <c r="K83" s="47"/>
      <c r="L83" s="47"/>
      <c r="M83" s="93"/>
      <c r="N83" s="101" t="str">
        <f t="shared" si="4"/>
        <v/>
      </c>
      <c r="O83" s="19"/>
      <c r="P83" s="19"/>
    </row>
    <row r="84" spans="1:16" s="89" customFormat="1" ht="27.75" customHeight="1" x14ac:dyDescent="0.2">
      <c r="A84" s="24">
        <v>63</v>
      </c>
      <c r="B84" s="121"/>
      <c r="C84" s="47"/>
      <c r="D84" s="47"/>
      <c r="E84" s="93"/>
      <c r="F84" s="99" t="str">
        <f t="shared" si="5"/>
        <v/>
      </c>
      <c r="G84" s="193"/>
      <c r="H84" s="24">
        <v>63</v>
      </c>
      <c r="I84" s="121"/>
      <c r="J84" s="47"/>
      <c r="K84" s="47"/>
      <c r="L84" s="47"/>
      <c r="M84" s="93"/>
      <c r="N84" s="101" t="str">
        <f t="shared" si="4"/>
        <v/>
      </c>
      <c r="O84" s="19"/>
      <c r="P84" s="19"/>
    </row>
    <row r="85" spans="1:16" s="89" customFormat="1" ht="27.75" customHeight="1" x14ac:dyDescent="0.2">
      <c r="A85" s="24">
        <v>64</v>
      </c>
      <c r="B85" s="121"/>
      <c r="C85" s="47"/>
      <c r="D85" s="47"/>
      <c r="E85" s="93"/>
      <c r="F85" s="99" t="str">
        <f t="shared" si="5"/>
        <v/>
      </c>
      <c r="G85" s="193"/>
      <c r="H85" s="24">
        <v>64</v>
      </c>
      <c r="I85" s="121"/>
      <c r="J85" s="47"/>
      <c r="K85" s="47"/>
      <c r="L85" s="47"/>
      <c r="M85" s="93"/>
      <c r="N85" s="101" t="str">
        <f t="shared" si="4"/>
        <v/>
      </c>
      <c r="O85" s="19"/>
      <c r="P85" s="19"/>
    </row>
    <row r="86" spans="1:16" s="89" customFormat="1" ht="27.75" customHeight="1" x14ac:dyDescent="0.2">
      <c r="A86" s="24">
        <v>65</v>
      </c>
      <c r="B86" s="121"/>
      <c r="C86" s="47"/>
      <c r="D86" s="47"/>
      <c r="E86" s="93"/>
      <c r="F86" s="99" t="str">
        <f t="shared" si="5"/>
        <v/>
      </c>
      <c r="G86" s="193"/>
      <c r="H86" s="24">
        <v>65</v>
      </c>
      <c r="I86" s="121"/>
      <c r="J86" s="47"/>
      <c r="K86" s="47"/>
      <c r="L86" s="47"/>
      <c r="M86" s="93"/>
      <c r="N86" s="101" t="str">
        <f t="shared" si="4"/>
        <v/>
      </c>
      <c r="O86" s="19"/>
      <c r="P86" s="19"/>
    </row>
    <row r="87" spans="1:16" s="89" customFormat="1" ht="27.75" customHeight="1" x14ac:dyDescent="0.2">
      <c r="A87" s="24">
        <v>66</v>
      </c>
      <c r="B87" s="121"/>
      <c r="C87" s="47"/>
      <c r="D87" s="47"/>
      <c r="E87" s="93"/>
      <c r="F87" s="99" t="str">
        <f t="shared" si="5"/>
        <v/>
      </c>
      <c r="G87" s="193"/>
      <c r="H87" s="24">
        <v>66</v>
      </c>
      <c r="I87" s="121"/>
      <c r="J87" s="47"/>
      <c r="K87" s="47"/>
      <c r="L87" s="47"/>
      <c r="M87" s="93"/>
      <c r="N87" s="101" t="str">
        <f t="shared" si="4"/>
        <v/>
      </c>
      <c r="O87" s="19"/>
      <c r="P87" s="19"/>
    </row>
    <row r="88" spans="1:16" s="89" customFormat="1" ht="27.75" customHeight="1" x14ac:dyDescent="0.2">
      <c r="A88" s="24">
        <v>67</v>
      </c>
      <c r="B88" s="121"/>
      <c r="C88" s="47"/>
      <c r="D88" s="47"/>
      <c r="E88" s="93"/>
      <c r="F88" s="99" t="str">
        <f t="shared" si="5"/>
        <v/>
      </c>
      <c r="G88" s="193"/>
      <c r="H88" s="24">
        <v>67</v>
      </c>
      <c r="I88" s="121"/>
      <c r="J88" s="47"/>
      <c r="K88" s="47"/>
      <c r="L88" s="47"/>
      <c r="M88" s="93"/>
      <c r="N88" s="101" t="str">
        <f t="shared" si="4"/>
        <v/>
      </c>
      <c r="O88" s="19"/>
      <c r="P88" s="19"/>
    </row>
    <row r="89" spans="1:16" s="89" customFormat="1" ht="27.75" customHeight="1" x14ac:dyDescent="0.2">
      <c r="A89" s="24">
        <v>68</v>
      </c>
      <c r="B89" s="121"/>
      <c r="C89" s="47"/>
      <c r="D89" s="47"/>
      <c r="E89" s="93"/>
      <c r="F89" s="99" t="str">
        <f t="shared" si="5"/>
        <v/>
      </c>
      <c r="G89" s="193"/>
      <c r="H89" s="24">
        <v>68</v>
      </c>
      <c r="I89" s="121"/>
      <c r="J89" s="47"/>
      <c r="K89" s="47"/>
      <c r="L89" s="47"/>
      <c r="M89" s="93"/>
      <c r="N89" s="101" t="str">
        <f t="shared" si="4"/>
        <v/>
      </c>
      <c r="O89" s="19"/>
      <c r="P89" s="19"/>
    </row>
    <row r="90" spans="1:16" s="89" customFormat="1" ht="27.75" customHeight="1" x14ac:dyDescent="0.2">
      <c r="A90" s="24">
        <v>69</v>
      </c>
      <c r="B90" s="121"/>
      <c r="C90" s="47"/>
      <c r="D90" s="47"/>
      <c r="E90" s="93"/>
      <c r="F90" s="99" t="str">
        <f t="shared" si="5"/>
        <v/>
      </c>
      <c r="G90" s="193"/>
      <c r="H90" s="24">
        <v>69</v>
      </c>
      <c r="I90" s="121"/>
      <c r="J90" s="47"/>
      <c r="K90" s="47"/>
      <c r="L90" s="47"/>
      <c r="M90" s="93"/>
      <c r="N90" s="101" t="str">
        <f t="shared" si="4"/>
        <v/>
      </c>
      <c r="O90" s="19"/>
      <c r="P90" s="19"/>
    </row>
    <row r="91" spans="1:16" s="89" customFormat="1" ht="27.75" customHeight="1" x14ac:dyDescent="0.2">
      <c r="A91" s="24">
        <v>70</v>
      </c>
      <c r="B91" s="121"/>
      <c r="C91" s="47"/>
      <c r="D91" s="47"/>
      <c r="E91" s="93"/>
      <c r="F91" s="99" t="str">
        <f t="shared" si="5"/>
        <v/>
      </c>
      <c r="G91" s="193"/>
      <c r="H91" s="24">
        <v>70</v>
      </c>
      <c r="I91" s="121"/>
      <c r="J91" s="47"/>
      <c r="K91" s="47"/>
      <c r="L91" s="47"/>
      <c r="M91" s="92"/>
      <c r="N91" s="101" t="str">
        <f t="shared" si="4"/>
        <v/>
      </c>
      <c r="O91" s="19"/>
      <c r="P91" s="19"/>
    </row>
    <row r="92" spans="1:16" s="89" customFormat="1" ht="27.75" customHeight="1" x14ac:dyDescent="0.2">
      <c r="A92" s="24">
        <v>71</v>
      </c>
      <c r="B92" s="121"/>
      <c r="C92" s="47"/>
      <c r="D92" s="47"/>
      <c r="E92" s="92"/>
      <c r="F92" s="99" t="str">
        <f t="shared" si="5"/>
        <v/>
      </c>
      <c r="G92" s="193"/>
      <c r="H92" s="24">
        <v>71</v>
      </c>
      <c r="I92" s="121"/>
      <c r="J92" s="47"/>
      <c r="K92" s="47"/>
      <c r="L92" s="47"/>
      <c r="M92" s="93"/>
      <c r="N92" s="101" t="str">
        <f t="shared" si="4"/>
        <v/>
      </c>
      <c r="O92" s="19"/>
      <c r="P92" s="19"/>
    </row>
    <row r="93" spans="1:16" s="89" customFormat="1" ht="27.75" customHeight="1" x14ac:dyDescent="0.2">
      <c r="A93" s="24">
        <v>72</v>
      </c>
      <c r="B93" s="121"/>
      <c r="C93" s="47"/>
      <c r="D93" s="47"/>
      <c r="E93" s="93"/>
      <c r="F93" s="99" t="str">
        <f t="shared" si="5"/>
        <v/>
      </c>
      <c r="G93" s="193"/>
      <c r="H93" s="24">
        <v>72</v>
      </c>
      <c r="I93" s="121"/>
      <c r="J93" s="47"/>
      <c r="K93" s="47"/>
      <c r="L93" s="47"/>
      <c r="M93" s="93"/>
      <c r="N93" s="101" t="str">
        <f t="shared" si="4"/>
        <v/>
      </c>
      <c r="O93" s="19"/>
      <c r="P93" s="19"/>
    </row>
    <row r="94" spans="1:16" s="89" customFormat="1" ht="27.75" customHeight="1" x14ac:dyDescent="0.2">
      <c r="A94" s="24">
        <v>73</v>
      </c>
      <c r="B94" s="121"/>
      <c r="C94" s="47"/>
      <c r="D94" s="47"/>
      <c r="E94" s="93"/>
      <c r="F94" s="99" t="str">
        <f t="shared" si="5"/>
        <v/>
      </c>
      <c r="G94" s="193"/>
      <c r="H94" s="24">
        <v>73</v>
      </c>
      <c r="I94" s="121"/>
      <c r="J94" s="47"/>
      <c r="K94" s="47"/>
      <c r="L94" s="47"/>
      <c r="M94" s="93"/>
      <c r="N94" s="101" t="str">
        <f t="shared" si="4"/>
        <v/>
      </c>
      <c r="O94" s="19"/>
      <c r="P94" s="19"/>
    </row>
    <row r="95" spans="1:16" s="89" customFormat="1" ht="27.75" customHeight="1" x14ac:dyDescent="0.2">
      <c r="A95" s="24">
        <v>74</v>
      </c>
      <c r="B95" s="121"/>
      <c r="C95" s="47"/>
      <c r="D95" s="47"/>
      <c r="E95" s="93"/>
      <c r="F95" s="99" t="str">
        <f t="shared" si="5"/>
        <v/>
      </c>
      <c r="G95" s="193"/>
      <c r="H95" s="24">
        <v>74</v>
      </c>
      <c r="I95" s="121"/>
      <c r="J95" s="47"/>
      <c r="K95" s="47"/>
      <c r="L95" s="47"/>
      <c r="M95" s="93"/>
      <c r="N95" s="101" t="str">
        <f t="shared" si="4"/>
        <v/>
      </c>
      <c r="O95" s="19"/>
      <c r="P95" s="19"/>
    </row>
    <row r="96" spans="1:16" s="95" customFormat="1" ht="27.75" customHeight="1" x14ac:dyDescent="0.2">
      <c r="A96" s="24">
        <v>75</v>
      </c>
      <c r="B96" s="121"/>
      <c r="C96" s="47"/>
      <c r="D96" s="47"/>
      <c r="E96" s="93"/>
      <c r="F96" s="99" t="str">
        <f t="shared" si="5"/>
        <v/>
      </c>
      <c r="G96" s="193"/>
      <c r="H96" s="24">
        <v>75</v>
      </c>
      <c r="I96" s="121"/>
      <c r="J96" s="47"/>
      <c r="K96" s="47"/>
      <c r="L96" s="47"/>
      <c r="M96" s="93"/>
      <c r="N96" s="101" t="str">
        <f t="shared" si="4"/>
        <v/>
      </c>
      <c r="O96" s="94"/>
      <c r="P96" s="94"/>
    </row>
    <row r="97" spans="1:16" s="89" customFormat="1" ht="30" customHeight="1" thickBot="1" x14ac:dyDescent="0.25">
      <c r="A97" s="175" t="s">
        <v>115</v>
      </c>
      <c r="B97" s="176"/>
      <c r="C97" s="176"/>
      <c r="D97" s="176"/>
      <c r="E97" s="176"/>
      <c r="F97" s="44" t="str">
        <f>IF(SUM(F72:F96)=0, " ", SUM(F72:F96))</f>
        <v xml:space="preserve"> </v>
      </c>
      <c r="G97" s="194"/>
      <c r="H97" s="198" t="s">
        <v>116</v>
      </c>
      <c r="I97" s="199"/>
      <c r="J97" s="199"/>
      <c r="K97" s="199"/>
      <c r="L97" s="199"/>
      <c r="M97" s="200"/>
      <c r="N97" s="44" t="str">
        <f>IF(SUM(N72:N96)=0, " ", SUM(N72:N96))</f>
        <v xml:space="preserve"> </v>
      </c>
      <c r="O97" s="19"/>
      <c r="P97" s="19"/>
    </row>
    <row r="98" spans="1:16" s="89" customFormat="1" ht="13.5" customHeight="1" x14ac:dyDescent="0.2">
      <c r="A98" s="45"/>
      <c r="B98" s="123"/>
      <c r="C98" s="45"/>
      <c r="D98" s="45"/>
      <c r="E98" s="45"/>
      <c r="F98" s="96"/>
      <c r="G98" s="28"/>
      <c r="H98" s="97"/>
      <c r="I98" s="123"/>
      <c r="J98" s="45"/>
      <c r="K98" s="45"/>
      <c r="L98" s="45"/>
      <c r="M98" s="45"/>
      <c r="N98" s="96"/>
      <c r="O98" s="19"/>
      <c r="P98" s="19"/>
    </row>
    <row r="99" spans="1:16" s="89" customFormat="1" ht="17.25" customHeight="1" x14ac:dyDescent="0.2">
      <c r="A99" s="180"/>
      <c r="B99" s="180"/>
      <c r="C99" s="180"/>
      <c r="D99" s="180"/>
      <c r="E99" s="180"/>
      <c r="F99" s="180"/>
      <c r="G99" s="180"/>
      <c r="H99" s="180"/>
      <c r="I99" s="180"/>
      <c r="J99" s="180"/>
      <c r="K99" s="180"/>
      <c r="L99" s="180"/>
      <c r="M99" s="180"/>
      <c r="N99" s="180"/>
      <c r="O99" s="19"/>
      <c r="P99" s="19"/>
    </row>
    <row r="100" spans="1:16" ht="15.75" thickBot="1" x14ac:dyDescent="0.3">
      <c r="N100" s="19" t="s">
        <v>70</v>
      </c>
      <c r="O100" s="50"/>
      <c r="P100" s="50"/>
    </row>
    <row r="101" spans="1:16" s="89" customFormat="1" ht="33.75" customHeight="1" x14ac:dyDescent="0.2">
      <c r="A101" s="181" t="s">
        <v>59</v>
      </c>
      <c r="B101" s="182"/>
      <c r="C101" s="182"/>
      <c r="D101" s="182"/>
      <c r="E101" s="182"/>
      <c r="F101" s="182"/>
      <c r="G101" s="182"/>
      <c r="H101" s="182"/>
      <c r="I101" s="182"/>
      <c r="J101" s="182"/>
      <c r="K101" s="182"/>
      <c r="L101" s="182"/>
      <c r="M101" s="182"/>
      <c r="N101" s="183"/>
      <c r="O101" s="19"/>
      <c r="P101" s="19"/>
    </row>
    <row r="102" spans="1:16" s="89" customFormat="1" ht="19.5" customHeight="1" x14ac:dyDescent="0.2">
      <c r="A102" s="184" t="s">
        <v>93</v>
      </c>
      <c r="B102" s="185"/>
      <c r="C102" s="185"/>
      <c r="D102" s="185"/>
      <c r="E102" s="185"/>
      <c r="F102" s="185"/>
      <c r="G102" s="185"/>
      <c r="H102" s="185"/>
      <c r="I102" s="185"/>
      <c r="J102" s="185"/>
      <c r="K102" s="185"/>
      <c r="L102" s="185"/>
      <c r="M102" s="185"/>
      <c r="N102" s="186"/>
      <c r="O102" s="19"/>
      <c r="P102" s="19"/>
    </row>
    <row r="103" spans="1:16" s="89" customFormat="1" ht="29.25" customHeight="1" x14ac:dyDescent="0.2">
      <c r="A103" s="187" t="s">
        <v>1</v>
      </c>
      <c r="B103" s="189" t="s">
        <v>33</v>
      </c>
      <c r="C103" s="190"/>
      <c r="D103" s="190"/>
      <c r="E103" s="190"/>
      <c r="F103" s="191"/>
      <c r="G103" s="192"/>
      <c r="H103" s="195" t="s">
        <v>1</v>
      </c>
      <c r="I103" s="189" t="s">
        <v>60</v>
      </c>
      <c r="J103" s="190"/>
      <c r="K103" s="190"/>
      <c r="L103" s="190"/>
      <c r="M103" s="190"/>
      <c r="N103" s="197"/>
      <c r="O103" s="19"/>
      <c r="P103" s="19"/>
    </row>
    <row r="104" spans="1:16" s="89" customFormat="1" ht="29.25" customHeight="1" x14ac:dyDescent="0.2">
      <c r="A104" s="188"/>
      <c r="B104" s="90" t="s">
        <v>61</v>
      </c>
      <c r="C104" s="91" t="s">
        <v>62</v>
      </c>
      <c r="D104" s="91" t="s">
        <v>6</v>
      </c>
      <c r="E104" s="46" t="s">
        <v>63</v>
      </c>
      <c r="F104" s="98" t="s">
        <v>64</v>
      </c>
      <c r="G104" s="193"/>
      <c r="H104" s="196"/>
      <c r="I104" s="90" t="s">
        <v>61</v>
      </c>
      <c r="J104" s="91" t="s">
        <v>62</v>
      </c>
      <c r="K104" s="91" t="s">
        <v>6</v>
      </c>
      <c r="L104" s="46" t="s">
        <v>65</v>
      </c>
      <c r="M104" s="91" t="s">
        <v>66</v>
      </c>
      <c r="N104" s="100" t="s">
        <v>67</v>
      </c>
      <c r="O104" s="19"/>
      <c r="P104" s="19"/>
    </row>
    <row r="105" spans="1:16" s="89" customFormat="1" ht="27.75" customHeight="1" x14ac:dyDescent="0.2">
      <c r="A105" s="24">
        <v>76</v>
      </c>
      <c r="B105" s="121"/>
      <c r="C105" s="47"/>
      <c r="D105" s="47"/>
      <c r="E105" s="92"/>
      <c r="F105" s="99" t="str">
        <f>IF(C105*E105 = 0, "", C105*E105)</f>
        <v/>
      </c>
      <c r="G105" s="193"/>
      <c r="H105" s="24">
        <v>76</v>
      </c>
      <c r="I105" s="121"/>
      <c r="J105" s="47"/>
      <c r="K105" s="47"/>
      <c r="L105" s="47"/>
      <c r="M105" s="92"/>
      <c r="N105" s="101" t="str">
        <f t="shared" ref="N105:N129" si="6">IF(J105*L105*M105 = 0, "", J105*L105*M105)</f>
        <v/>
      </c>
      <c r="O105" s="19"/>
      <c r="P105" s="19"/>
    </row>
    <row r="106" spans="1:16" s="89" customFormat="1" ht="27.75" customHeight="1" x14ac:dyDescent="0.2">
      <c r="A106" s="24">
        <v>77</v>
      </c>
      <c r="B106" s="121"/>
      <c r="C106" s="47"/>
      <c r="D106" s="47"/>
      <c r="E106" s="92"/>
      <c r="F106" s="99" t="str">
        <f t="shared" ref="F106:F129" si="7">IF(C106*E106 = 0, "", C106*E106)</f>
        <v/>
      </c>
      <c r="G106" s="193"/>
      <c r="H106" s="24">
        <v>77</v>
      </c>
      <c r="I106" s="121"/>
      <c r="J106" s="47"/>
      <c r="K106" s="47"/>
      <c r="L106" s="47"/>
      <c r="M106" s="92"/>
      <c r="N106" s="101" t="str">
        <f t="shared" si="6"/>
        <v/>
      </c>
      <c r="O106" s="19"/>
      <c r="P106" s="19"/>
    </row>
    <row r="107" spans="1:16" s="89" customFormat="1" ht="27.75" customHeight="1" x14ac:dyDescent="0.2">
      <c r="A107" s="24">
        <v>78</v>
      </c>
      <c r="B107" s="121"/>
      <c r="C107" s="47"/>
      <c r="D107" s="47"/>
      <c r="E107" s="92"/>
      <c r="F107" s="99" t="str">
        <f t="shared" si="7"/>
        <v/>
      </c>
      <c r="G107" s="193"/>
      <c r="H107" s="24">
        <v>78</v>
      </c>
      <c r="I107" s="121"/>
      <c r="J107" s="47"/>
      <c r="K107" s="47"/>
      <c r="L107" s="47"/>
      <c r="M107" s="92"/>
      <c r="N107" s="101" t="str">
        <f t="shared" si="6"/>
        <v/>
      </c>
      <c r="O107" s="19"/>
      <c r="P107" s="19"/>
    </row>
    <row r="108" spans="1:16" s="89" customFormat="1" ht="27.75" customHeight="1" x14ac:dyDescent="0.2">
      <c r="A108" s="24">
        <v>79</v>
      </c>
      <c r="B108" s="121"/>
      <c r="C108" s="47"/>
      <c r="D108" s="47"/>
      <c r="E108" s="93"/>
      <c r="F108" s="99" t="str">
        <f t="shared" si="7"/>
        <v/>
      </c>
      <c r="G108" s="193"/>
      <c r="H108" s="24">
        <v>79</v>
      </c>
      <c r="I108" s="121"/>
      <c r="J108" s="47"/>
      <c r="K108" s="47"/>
      <c r="L108" s="47"/>
      <c r="M108" s="93"/>
      <c r="N108" s="101" t="str">
        <f t="shared" si="6"/>
        <v/>
      </c>
      <c r="O108" s="19"/>
      <c r="P108" s="19"/>
    </row>
    <row r="109" spans="1:16" s="89" customFormat="1" ht="27.75" customHeight="1" x14ac:dyDescent="0.2">
      <c r="A109" s="24">
        <v>80</v>
      </c>
      <c r="B109" s="121"/>
      <c r="C109" s="47"/>
      <c r="D109" s="47"/>
      <c r="E109" s="93"/>
      <c r="F109" s="99" t="str">
        <f t="shared" si="7"/>
        <v/>
      </c>
      <c r="G109" s="193"/>
      <c r="H109" s="24">
        <v>80</v>
      </c>
      <c r="I109" s="121"/>
      <c r="J109" s="47"/>
      <c r="K109" s="47"/>
      <c r="L109" s="47"/>
      <c r="M109" s="92"/>
      <c r="N109" s="101" t="str">
        <f t="shared" si="6"/>
        <v/>
      </c>
      <c r="O109" s="19"/>
      <c r="P109" s="19"/>
    </row>
    <row r="110" spans="1:16" s="89" customFormat="1" ht="27.75" customHeight="1" x14ac:dyDescent="0.2">
      <c r="A110" s="24">
        <v>81</v>
      </c>
      <c r="B110" s="121"/>
      <c r="C110" s="47"/>
      <c r="D110" s="47"/>
      <c r="E110" s="92"/>
      <c r="F110" s="99" t="str">
        <f t="shared" si="7"/>
        <v/>
      </c>
      <c r="G110" s="193"/>
      <c r="H110" s="24">
        <v>81</v>
      </c>
      <c r="I110" s="121"/>
      <c r="J110" s="47"/>
      <c r="K110" s="47"/>
      <c r="L110" s="47"/>
      <c r="M110" s="93"/>
      <c r="N110" s="101" t="str">
        <f t="shared" si="6"/>
        <v/>
      </c>
      <c r="O110" s="19"/>
      <c r="P110" s="19"/>
    </row>
    <row r="111" spans="1:16" s="89" customFormat="1" ht="27.75" customHeight="1" x14ac:dyDescent="0.2">
      <c r="A111" s="24">
        <v>82</v>
      </c>
      <c r="B111" s="121"/>
      <c r="C111" s="47"/>
      <c r="D111" s="47"/>
      <c r="E111" s="93"/>
      <c r="F111" s="99" t="str">
        <f t="shared" si="7"/>
        <v/>
      </c>
      <c r="G111" s="193"/>
      <c r="H111" s="24">
        <v>82</v>
      </c>
      <c r="I111" s="121"/>
      <c r="J111" s="47"/>
      <c r="K111" s="47"/>
      <c r="L111" s="47"/>
      <c r="M111" s="93"/>
      <c r="N111" s="101" t="str">
        <f t="shared" si="6"/>
        <v/>
      </c>
      <c r="O111" s="19"/>
      <c r="P111" s="19"/>
    </row>
    <row r="112" spans="1:16" s="89" customFormat="1" ht="27.75" customHeight="1" x14ac:dyDescent="0.2">
      <c r="A112" s="24">
        <v>83</v>
      </c>
      <c r="B112" s="121"/>
      <c r="C112" s="47"/>
      <c r="D112" s="47"/>
      <c r="E112" s="93"/>
      <c r="F112" s="99" t="str">
        <f t="shared" si="7"/>
        <v/>
      </c>
      <c r="G112" s="193"/>
      <c r="H112" s="24">
        <v>83</v>
      </c>
      <c r="I112" s="121"/>
      <c r="J112" s="47"/>
      <c r="K112" s="47"/>
      <c r="L112" s="47"/>
      <c r="M112" s="93"/>
      <c r="N112" s="101" t="str">
        <f t="shared" si="6"/>
        <v/>
      </c>
      <c r="O112" s="19"/>
      <c r="P112" s="19"/>
    </row>
    <row r="113" spans="1:16" s="89" customFormat="1" ht="27.75" customHeight="1" x14ac:dyDescent="0.2">
      <c r="A113" s="24">
        <v>84</v>
      </c>
      <c r="B113" s="121"/>
      <c r="C113" s="47"/>
      <c r="D113" s="47"/>
      <c r="E113" s="93"/>
      <c r="F113" s="99" t="str">
        <f t="shared" si="7"/>
        <v/>
      </c>
      <c r="G113" s="193"/>
      <c r="H113" s="24">
        <v>84</v>
      </c>
      <c r="I113" s="121"/>
      <c r="J113" s="47"/>
      <c r="K113" s="47"/>
      <c r="L113" s="47"/>
      <c r="M113" s="93"/>
      <c r="N113" s="101" t="str">
        <f t="shared" si="6"/>
        <v/>
      </c>
      <c r="O113" s="19"/>
      <c r="P113" s="19"/>
    </row>
    <row r="114" spans="1:16" s="89" customFormat="1" ht="27.75" customHeight="1" x14ac:dyDescent="0.2">
      <c r="A114" s="24">
        <v>85</v>
      </c>
      <c r="B114" s="121"/>
      <c r="C114" s="47"/>
      <c r="D114" s="47"/>
      <c r="E114" s="93"/>
      <c r="F114" s="99" t="str">
        <f t="shared" si="7"/>
        <v/>
      </c>
      <c r="G114" s="193"/>
      <c r="H114" s="24">
        <v>85</v>
      </c>
      <c r="I114" s="121"/>
      <c r="J114" s="47"/>
      <c r="K114" s="47"/>
      <c r="L114" s="47"/>
      <c r="M114" s="93"/>
      <c r="N114" s="101" t="str">
        <f t="shared" si="6"/>
        <v/>
      </c>
      <c r="O114" s="19"/>
      <c r="P114" s="19"/>
    </row>
    <row r="115" spans="1:16" s="89" customFormat="1" ht="27.75" customHeight="1" x14ac:dyDescent="0.2">
      <c r="A115" s="24">
        <v>86</v>
      </c>
      <c r="B115" s="121"/>
      <c r="C115" s="47"/>
      <c r="D115" s="47"/>
      <c r="E115" s="93"/>
      <c r="F115" s="99" t="str">
        <f t="shared" si="7"/>
        <v/>
      </c>
      <c r="G115" s="193"/>
      <c r="H115" s="24">
        <v>86</v>
      </c>
      <c r="I115" s="121"/>
      <c r="J115" s="47"/>
      <c r="K115" s="47"/>
      <c r="L115" s="47"/>
      <c r="M115" s="93"/>
      <c r="N115" s="101" t="str">
        <f t="shared" si="6"/>
        <v/>
      </c>
      <c r="O115" s="19"/>
      <c r="P115" s="19"/>
    </row>
    <row r="116" spans="1:16" s="89" customFormat="1" ht="27.75" customHeight="1" x14ac:dyDescent="0.2">
      <c r="A116" s="24">
        <v>87</v>
      </c>
      <c r="B116" s="121"/>
      <c r="C116" s="47"/>
      <c r="D116" s="47"/>
      <c r="E116" s="93"/>
      <c r="F116" s="99" t="str">
        <f t="shared" si="7"/>
        <v/>
      </c>
      <c r="G116" s="193"/>
      <c r="H116" s="24">
        <v>87</v>
      </c>
      <c r="I116" s="121"/>
      <c r="J116" s="47"/>
      <c r="K116" s="47"/>
      <c r="L116" s="47"/>
      <c r="M116" s="93"/>
      <c r="N116" s="101" t="str">
        <f t="shared" si="6"/>
        <v/>
      </c>
      <c r="O116" s="19"/>
      <c r="P116" s="19"/>
    </row>
    <row r="117" spans="1:16" s="89" customFormat="1" ht="27.75" customHeight="1" x14ac:dyDescent="0.2">
      <c r="A117" s="24">
        <v>88</v>
      </c>
      <c r="B117" s="121"/>
      <c r="C117" s="47"/>
      <c r="D117" s="47"/>
      <c r="E117" s="93"/>
      <c r="F117" s="99" t="str">
        <f t="shared" si="7"/>
        <v/>
      </c>
      <c r="G117" s="193"/>
      <c r="H117" s="24">
        <v>88</v>
      </c>
      <c r="I117" s="121"/>
      <c r="J117" s="47"/>
      <c r="K117" s="47"/>
      <c r="L117" s="47"/>
      <c r="M117" s="93"/>
      <c r="N117" s="101" t="str">
        <f t="shared" si="6"/>
        <v/>
      </c>
      <c r="O117" s="19"/>
      <c r="P117" s="19"/>
    </row>
    <row r="118" spans="1:16" s="89" customFormat="1" ht="27.75" customHeight="1" x14ac:dyDescent="0.2">
      <c r="A118" s="24">
        <v>89</v>
      </c>
      <c r="B118" s="121"/>
      <c r="C118" s="47"/>
      <c r="D118" s="47"/>
      <c r="E118" s="93"/>
      <c r="F118" s="99" t="str">
        <f t="shared" si="7"/>
        <v/>
      </c>
      <c r="G118" s="193"/>
      <c r="H118" s="24">
        <v>89</v>
      </c>
      <c r="I118" s="121"/>
      <c r="J118" s="47"/>
      <c r="K118" s="47"/>
      <c r="L118" s="47"/>
      <c r="M118" s="93"/>
      <c r="N118" s="101" t="str">
        <f t="shared" si="6"/>
        <v/>
      </c>
      <c r="O118" s="19"/>
      <c r="P118" s="19"/>
    </row>
    <row r="119" spans="1:16" s="89" customFormat="1" ht="27.75" customHeight="1" x14ac:dyDescent="0.2">
      <c r="A119" s="24">
        <v>90</v>
      </c>
      <c r="B119" s="121"/>
      <c r="C119" s="47"/>
      <c r="D119" s="47"/>
      <c r="E119" s="93"/>
      <c r="F119" s="99" t="str">
        <f t="shared" si="7"/>
        <v/>
      </c>
      <c r="G119" s="193"/>
      <c r="H119" s="24">
        <v>90</v>
      </c>
      <c r="I119" s="121"/>
      <c r="J119" s="47"/>
      <c r="K119" s="47"/>
      <c r="L119" s="47"/>
      <c r="M119" s="93"/>
      <c r="N119" s="101" t="str">
        <f t="shared" si="6"/>
        <v/>
      </c>
      <c r="O119" s="19"/>
      <c r="P119" s="19"/>
    </row>
    <row r="120" spans="1:16" s="89" customFormat="1" ht="27.75" customHeight="1" x14ac:dyDescent="0.2">
      <c r="A120" s="24">
        <v>91</v>
      </c>
      <c r="B120" s="121"/>
      <c r="C120" s="47"/>
      <c r="D120" s="47"/>
      <c r="E120" s="93"/>
      <c r="F120" s="99" t="str">
        <f t="shared" si="7"/>
        <v/>
      </c>
      <c r="G120" s="193"/>
      <c r="H120" s="24">
        <v>91</v>
      </c>
      <c r="I120" s="121"/>
      <c r="J120" s="47"/>
      <c r="K120" s="47"/>
      <c r="L120" s="47"/>
      <c r="M120" s="93"/>
      <c r="N120" s="101" t="str">
        <f t="shared" si="6"/>
        <v/>
      </c>
      <c r="O120" s="19"/>
      <c r="P120" s="19"/>
    </row>
    <row r="121" spans="1:16" s="89" customFormat="1" ht="27.75" customHeight="1" x14ac:dyDescent="0.2">
      <c r="A121" s="24">
        <v>92</v>
      </c>
      <c r="B121" s="121"/>
      <c r="C121" s="47"/>
      <c r="D121" s="47"/>
      <c r="E121" s="93"/>
      <c r="F121" s="99" t="str">
        <f t="shared" si="7"/>
        <v/>
      </c>
      <c r="G121" s="193"/>
      <c r="H121" s="24">
        <v>92</v>
      </c>
      <c r="I121" s="121"/>
      <c r="J121" s="47"/>
      <c r="K121" s="47"/>
      <c r="L121" s="47"/>
      <c r="M121" s="93"/>
      <c r="N121" s="101" t="str">
        <f t="shared" si="6"/>
        <v/>
      </c>
      <c r="O121" s="19"/>
      <c r="P121" s="19"/>
    </row>
    <row r="122" spans="1:16" s="89" customFormat="1" ht="27.75" customHeight="1" x14ac:dyDescent="0.2">
      <c r="A122" s="24">
        <v>93</v>
      </c>
      <c r="B122" s="121"/>
      <c r="C122" s="47"/>
      <c r="D122" s="47"/>
      <c r="E122" s="93"/>
      <c r="F122" s="99" t="str">
        <f t="shared" si="7"/>
        <v/>
      </c>
      <c r="G122" s="193"/>
      <c r="H122" s="24">
        <v>93</v>
      </c>
      <c r="I122" s="121"/>
      <c r="J122" s="47"/>
      <c r="K122" s="47"/>
      <c r="L122" s="47"/>
      <c r="M122" s="93"/>
      <c r="N122" s="101" t="str">
        <f t="shared" si="6"/>
        <v/>
      </c>
      <c r="O122" s="19"/>
      <c r="P122" s="19"/>
    </row>
    <row r="123" spans="1:16" s="89" customFormat="1" ht="27.75" customHeight="1" x14ac:dyDescent="0.2">
      <c r="A123" s="24">
        <v>94</v>
      </c>
      <c r="B123" s="121"/>
      <c r="C123" s="47"/>
      <c r="D123" s="47"/>
      <c r="E123" s="93"/>
      <c r="F123" s="99" t="str">
        <f t="shared" si="7"/>
        <v/>
      </c>
      <c r="G123" s="193"/>
      <c r="H123" s="24">
        <v>94</v>
      </c>
      <c r="I123" s="121"/>
      <c r="J123" s="47"/>
      <c r="K123" s="47"/>
      <c r="L123" s="47"/>
      <c r="M123" s="93"/>
      <c r="N123" s="101" t="str">
        <f t="shared" si="6"/>
        <v/>
      </c>
      <c r="O123" s="19"/>
      <c r="P123" s="19"/>
    </row>
    <row r="124" spans="1:16" s="89" customFormat="1" ht="27.75" customHeight="1" x14ac:dyDescent="0.2">
      <c r="A124" s="24">
        <v>95</v>
      </c>
      <c r="B124" s="121"/>
      <c r="C124" s="47"/>
      <c r="D124" s="47"/>
      <c r="E124" s="93"/>
      <c r="F124" s="99" t="str">
        <f t="shared" si="7"/>
        <v/>
      </c>
      <c r="G124" s="193"/>
      <c r="H124" s="24">
        <v>95</v>
      </c>
      <c r="I124" s="121"/>
      <c r="J124" s="47"/>
      <c r="K124" s="47"/>
      <c r="L124" s="47"/>
      <c r="M124" s="93"/>
      <c r="N124" s="101" t="str">
        <f t="shared" si="6"/>
        <v/>
      </c>
      <c r="O124" s="19"/>
      <c r="P124" s="19"/>
    </row>
    <row r="125" spans="1:16" s="89" customFormat="1" ht="27.75" customHeight="1" x14ac:dyDescent="0.2">
      <c r="A125" s="24">
        <v>96</v>
      </c>
      <c r="B125" s="121"/>
      <c r="C125" s="47"/>
      <c r="D125" s="47"/>
      <c r="E125" s="93"/>
      <c r="F125" s="99" t="str">
        <f t="shared" si="7"/>
        <v/>
      </c>
      <c r="G125" s="193"/>
      <c r="H125" s="24">
        <v>96</v>
      </c>
      <c r="I125" s="121"/>
      <c r="J125" s="47"/>
      <c r="K125" s="47"/>
      <c r="L125" s="47"/>
      <c r="M125" s="93"/>
      <c r="N125" s="101" t="str">
        <f t="shared" si="6"/>
        <v/>
      </c>
      <c r="O125" s="19"/>
      <c r="P125" s="19"/>
    </row>
    <row r="126" spans="1:16" s="89" customFormat="1" ht="27.75" customHeight="1" x14ac:dyDescent="0.2">
      <c r="A126" s="24">
        <v>97</v>
      </c>
      <c r="B126" s="121"/>
      <c r="C126" s="47"/>
      <c r="D126" s="47"/>
      <c r="E126" s="92"/>
      <c r="F126" s="99" t="str">
        <f t="shared" si="7"/>
        <v/>
      </c>
      <c r="G126" s="193"/>
      <c r="H126" s="24">
        <v>97</v>
      </c>
      <c r="I126" s="121"/>
      <c r="J126" s="47"/>
      <c r="K126" s="47"/>
      <c r="L126" s="47"/>
      <c r="M126" s="93"/>
      <c r="N126" s="101" t="str">
        <f t="shared" si="6"/>
        <v/>
      </c>
      <c r="O126" s="19"/>
      <c r="P126" s="19"/>
    </row>
    <row r="127" spans="1:16" s="89" customFormat="1" ht="27.75" customHeight="1" x14ac:dyDescent="0.2">
      <c r="A127" s="24">
        <v>98</v>
      </c>
      <c r="B127" s="121"/>
      <c r="C127" s="47"/>
      <c r="D127" s="47"/>
      <c r="E127" s="93"/>
      <c r="F127" s="99" t="str">
        <f t="shared" si="7"/>
        <v/>
      </c>
      <c r="G127" s="193"/>
      <c r="H127" s="24">
        <v>98</v>
      </c>
      <c r="I127" s="121"/>
      <c r="J127" s="47"/>
      <c r="K127" s="47"/>
      <c r="L127" s="47"/>
      <c r="M127" s="93"/>
      <c r="N127" s="101" t="str">
        <f t="shared" si="6"/>
        <v/>
      </c>
      <c r="O127" s="19"/>
      <c r="P127" s="19"/>
    </row>
    <row r="128" spans="1:16" s="89" customFormat="1" ht="27.75" customHeight="1" x14ac:dyDescent="0.2">
      <c r="A128" s="24">
        <v>99</v>
      </c>
      <c r="B128" s="121"/>
      <c r="C128" s="47"/>
      <c r="D128" s="47"/>
      <c r="E128" s="93"/>
      <c r="F128" s="99" t="str">
        <f t="shared" si="7"/>
        <v/>
      </c>
      <c r="G128" s="193"/>
      <c r="H128" s="24">
        <v>99</v>
      </c>
      <c r="I128" s="121"/>
      <c r="J128" s="47"/>
      <c r="K128" s="47"/>
      <c r="L128" s="47"/>
      <c r="M128" s="92"/>
      <c r="N128" s="101" t="str">
        <f t="shared" si="6"/>
        <v/>
      </c>
      <c r="O128" s="19"/>
      <c r="P128" s="19"/>
    </row>
    <row r="129" spans="1:16" s="95" customFormat="1" ht="27.75" customHeight="1" x14ac:dyDescent="0.2">
      <c r="A129" s="24">
        <v>100</v>
      </c>
      <c r="B129" s="121"/>
      <c r="C129" s="47"/>
      <c r="D129" s="47"/>
      <c r="E129" s="93"/>
      <c r="F129" s="99" t="str">
        <f t="shared" si="7"/>
        <v/>
      </c>
      <c r="G129" s="193"/>
      <c r="H129" s="24">
        <v>100</v>
      </c>
      <c r="I129" s="121"/>
      <c r="J129" s="47"/>
      <c r="K129" s="47"/>
      <c r="L129" s="47"/>
      <c r="M129" s="93"/>
      <c r="N129" s="101" t="str">
        <f t="shared" si="6"/>
        <v/>
      </c>
      <c r="O129" s="94"/>
      <c r="P129" s="94"/>
    </row>
    <row r="130" spans="1:16" s="89" customFormat="1" ht="30" customHeight="1" thickBot="1" x14ac:dyDescent="0.25">
      <c r="A130" s="175" t="s">
        <v>115</v>
      </c>
      <c r="B130" s="176"/>
      <c r="C130" s="176"/>
      <c r="D130" s="176"/>
      <c r="E130" s="176"/>
      <c r="F130" s="44" t="str">
        <f>IF(SUM(F105:F129)=0, " ", SUM(F105:F129))</f>
        <v xml:space="preserve"> </v>
      </c>
      <c r="G130" s="194"/>
      <c r="H130" s="198" t="s">
        <v>116</v>
      </c>
      <c r="I130" s="199"/>
      <c r="J130" s="199"/>
      <c r="K130" s="199"/>
      <c r="L130" s="199"/>
      <c r="M130" s="200"/>
      <c r="N130" s="44" t="str">
        <f>IF(SUM(N105:N129)=0, " ", SUM(N105:N129))</f>
        <v xml:space="preserve"> </v>
      </c>
      <c r="O130" s="19"/>
      <c r="P130" s="19"/>
    </row>
    <row r="131" spans="1:16" s="89" customFormat="1" ht="13.5" customHeight="1" x14ac:dyDescent="0.2">
      <c r="A131" s="45"/>
      <c r="B131" s="123"/>
      <c r="C131" s="45"/>
      <c r="D131" s="45"/>
      <c r="E131" s="45"/>
      <c r="F131" s="96"/>
      <c r="G131" s="28"/>
      <c r="H131" s="97"/>
      <c r="I131" s="123"/>
      <c r="J131" s="45"/>
      <c r="K131" s="45"/>
      <c r="L131" s="45"/>
      <c r="M131" s="45"/>
      <c r="N131" s="96"/>
      <c r="O131" s="19"/>
      <c r="P131" s="19"/>
    </row>
    <row r="132" spans="1:16" s="89" customFormat="1" ht="17.25" customHeight="1" x14ac:dyDescent="0.2">
      <c r="A132" s="180"/>
      <c r="B132" s="180"/>
      <c r="C132" s="180"/>
      <c r="D132" s="180"/>
      <c r="E132" s="180"/>
      <c r="F132" s="180"/>
      <c r="G132" s="180"/>
      <c r="H132" s="180"/>
      <c r="I132" s="180"/>
      <c r="J132" s="180"/>
      <c r="K132" s="180"/>
      <c r="L132" s="180"/>
      <c r="M132" s="180"/>
      <c r="N132" s="180"/>
      <c r="O132" s="19"/>
      <c r="P132" s="19"/>
    </row>
  </sheetData>
  <sheetProtection algorithmName="SHA-512" hashValue="fW5IR7VLVLMaNVtDTxZcPksU6ZRWYQejIMc2Ys89GVtKBoNTx8gL5o2hfYJVCllaY4/VmhCkjoIObZRVmNKpCA==" saltValue="8I9KUI+xExAs+/k6zFkH2A==" spinCount="100000" sheet="1" objects="1" scenarios="1"/>
  <mergeCells count="40">
    <mergeCell ref="A132:N132"/>
    <mergeCell ref="A99:N99"/>
    <mergeCell ref="A101:N101"/>
    <mergeCell ref="A102:N102"/>
    <mergeCell ref="A103:A104"/>
    <mergeCell ref="B103:F103"/>
    <mergeCell ref="G103:G130"/>
    <mergeCell ref="H103:H104"/>
    <mergeCell ref="I103:N103"/>
    <mergeCell ref="A130:E130"/>
    <mergeCell ref="H130:M130"/>
    <mergeCell ref="A66:N66"/>
    <mergeCell ref="A68:N68"/>
    <mergeCell ref="A69:N69"/>
    <mergeCell ref="A70:A71"/>
    <mergeCell ref="B70:F70"/>
    <mergeCell ref="G70:G97"/>
    <mergeCell ref="H70:H71"/>
    <mergeCell ref="I70:N70"/>
    <mergeCell ref="A97:E97"/>
    <mergeCell ref="H97:M97"/>
    <mergeCell ref="A33:N33"/>
    <mergeCell ref="A35:N35"/>
    <mergeCell ref="A36:N36"/>
    <mergeCell ref="A37:A38"/>
    <mergeCell ref="B37:F37"/>
    <mergeCell ref="G37:G64"/>
    <mergeCell ref="H37:H38"/>
    <mergeCell ref="I37:N37"/>
    <mergeCell ref="A64:E64"/>
    <mergeCell ref="H64:M64"/>
    <mergeCell ref="A2:N2"/>
    <mergeCell ref="A3:N3"/>
    <mergeCell ref="A4:A5"/>
    <mergeCell ref="B4:F4"/>
    <mergeCell ref="G4:G31"/>
    <mergeCell ref="H4:H5"/>
    <mergeCell ref="I4:N4"/>
    <mergeCell ref="A31:E31"/>
    <mergeCell ref="H31:M31"/>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23"/>
  <sheetViews>
    <sheetView view="pageLayout" zoomScale="80" zoomScaleNormal="90" zoomScalePageLayoutView="80" workbookViewId="0">
      <selection activeCell="H5" sqref="H5"/>
    </sheetView>
  </sheetViews>
  <sheetFormatPr defaultRowHeight="15" x14ac:dyDescent="0.25"/>
  <cols>
    <col min="1" max="1" width="6.85546875" style="86" customWidth="1"/>
    <col min="2" max="2" width="16" style="75" customWidth="1"/>
    <col min="3" max="3" width="20.28515625" style="75" customWidth="1"/>
    <col min="4" max="4" width="46.28515625" style="75" customWidth="1"/>
    <col min="5" max="5" width="15.7109375" style="86" customWidth="1"/>
    <col min="6" max="6" width="12.7109375" style="86" customWidth="1"/>
    <col min="7" max="7" width="11" style="86" bestFit="1" customWidth="1"/>
    <col min="8" max="8" width="12.5703125" style="86" customWidth="1"/>
    <col min="9" max="9" width="12.7109375" style="86" customWidth="1"/>
    <col min="10" max="10" width="18.42578125" style="86" customWidth="1"/>
    <col min="11" max="11" width="18.42578125" style="87" customWidth="1"/>
    <col min="12" max="12" width="23.28515625" style="110" hidden="1" customWidth="1"/>
    <col min="13" max="13" width="22.42578125" style="110" customWidth="1"/>
    <col min="14" max="14" width="9.140625" style="79" customWidth="1"/>
    <col min="15" max="16" width="12.140625" style="80" customWidth="1"/>
    <col min="17" max="17" width="17.7109375" style="86" hidden="1" customWidth="1"/>
    <col min="18" max="18" width="18.28515625" style="86" hidden="1" customWidth="1"/>
    <col min="19" max="20" width="18.5703125" style="86" customWidth="1"/>
    <col min="21" max="21" width="15.140625" style="83" bestFit="1" customWidth="1"/>
    <col min="22" max="22" width="11.28515625" style="83" bestFit="1" customWidth="1"/>
    <col min="23" max="16384" width="9.140625" style="83"/>
  </cols>
  <sheetData>
    <row r="1" spans="1:20" s="63" customFormat="1" ht="31.5" customHeight="1" x14ac:dyDescent="0.25">
      <c r="A1" s="214" t="s">
        <v>0</v>
      </c>
      <c r="B1" s="215"/>
      <c r="C1" s="215"/>
      <c r="D1" s="215"/>
      <c r="E1" s="215"/>
      <c r="F1" s="215"/>
      <c r="G1" s="215"/>
      <c r="H1" s="215"/>
      <c r="I1" s="215"/>
      <c r="J1" s="215"/>
      <c r="K1" s="215"/>
      <c r="L1" s="215"/>
      <c r="M1" s="215"/>
      <c r="N1" s="215"/>
      <c r="O1" s="215"/>
      <c r="P1" s="215"/>
      <c r="Q1" s="215"/>
      <c r="R1" s="215"/>
      <c r="S1" s="215"/>
      <c r="T1" s="216"/>
    </row>
    <row r="2" spans="1:20" s="64" customFormat="1" ht="28.5" customHeight="1" x14ac:dyDescent="0.25">
      <c r="A2" s="206" t="s">
        <v>124</v>
      </c>
      <c r="B2" s="207"/>
      <c r="C2" s="207"/>
      <c r="D2" s="207"/>
      <c r="E2" s="207"/>
      <c r="F2" s="207"/>
      <c r="G2" s="207"/>
      <c r="H2" s="207"/>
      <c r="I2" s="207"/>
      <c r="J2" s="207"/>
      <c r="K2" s="207"/>
      <c r="L2" s="207"/>
      <c r="M2" s="207"/>
      <c r="N2" s="207"/>
      <c r="O2" s="207"/>
      <c r="P2" s="208"/>
      <c r="Q2" s="160"/>
      <c r="R2" s="161"/>
      <c r="S2" s="162" t="s">
        <v>125</v>
      </c>
      <c r="T2" s="163">
        <v>1</v>
      </c>
    </row>
    <row r="3" spans="1:20" s="63" customFormat="1" ht="54" customHeight="1" x14ac:dyDescent="0.25">
      <c r="A3" s="154" t="s">
        <v>1</v>
      </c>
      <c r="B3" s="217" t="s">
        <v>2</v>
      </c>
      <c r="C3" s="218"/>
      <c r="D3" s="155" t="s">
        <v>3</v>
      </c>
      <c r="E3" s="155" t="s">
        <v>4</v>
      </c>
      <c r="F3" s="156" t="s">
        <v>5</v>
      </c>
      <c r="G3" s="156" t="s">
        <v>6</v>
      </c>
      <c r="H3" s="156" t="s">
        <v>7</v>
      </c>
      <c r="I3" s="156" t="s">
        <v>8</v>
      </c>
      <c r="J3" s="154" t="s">
        <v>9</v>
      </c>
      <c r="K3" s="157" t="s">
        <v>10</v>
      </c>
      <c r="L3" s="158" t="s">
        <v>94</v>
      </c>
      <c r="M3" s="158" t="s">
        <v>94</v>
      </c>
      <c r="N3" s="156" t="s">
        <v>11</v>
      </c>
      <c r="O3" s="156" t="s">
        <v>12</v>
      </c>
      <c r="P3" s="159" t="s">
        <v>13</v>
      </c>
      <c r="Q3" s="154" t="s">
        <v>84</v>
      </c>
      <c r="R3" s="154" t="s">
        <v>85</v>
      </c>
      <c r="S3" s="154" t="s">
        <v>85</v>
      </c>
      <c r="T3" s="154" t="s">
        <v>15</v>
      </c>
    </row>
    <row r="4" spans="1:20" s="63" customFormat="1" ht="27" customHeight="1" x14ac:dyDescent="0.25">
      <c r="A4" s="103"/>
      <c r="B4" s="204" t="s">
        <v>16</v>
      </c>
      <c r="C4" s="204"/>
      <c r="D4" s="104"/>
      <c r="E4" s="104"/>
      <c r="F4" s="104"/>
      <c r="G4" s="104"/>
      <c r="H4" s="104"/>
      <c r="I4" s="104"/>
      <c r="J4" s="104"/>
      <c r="K4" s="104"/>
      <c r="L4" s="104"/>
      <c r="M4" s="104"/>
      <c r="N4" s="104"/>
      <c r="O4" s="104"/>
      <c r="P4" s="204"/>
      <c r="Q4" s="204"/>
      <c r="R4" s="104"/>
      <c r="S4" s="104"/>
      <c r="T4" s="104"/>
    </row>
    <row r="5" spans="1:20" s="63" customFormat="1" ht="27.75" customHeight="1" x14ac:dyDescent="0.25">
      <c r="A5" s="69">
        <v>1</v>
      </c>
      <c r="B5" s="201"/>
      <c r="C5" s="202"/>
      <c r="D5" s="4"/>
      <c r="E5" s="153"/>
      <c r="F5" s="3"/>
      <c r="G5" s="3"/>
      <c r="H5" s="3"/>
      <c r="I5" s="3"/>
      <c r="J5" s="70" t="str">
        <f t="shared" ref="J5:J18" si="0">IF(AND(F5&lt;&gt;0, H5&lt;&gt;0, I5&lt;&gt;0), F5*H5*I5, "")</f>
        <v/>
      </c>
      <c r="K5" s="71" t="str">
        <f>IF(J5="", "", J5/Veriler!$S$1)</f>
        <v/>
      </c>
      <c r="L5" s="108" t="str">
        <f>IF(E5&lt;&gt;"", "İthal Girdi", IF(Veriler!O5="", "", IF(Veriler!N5="H", "%0,5 üzerindedir", IF(Veriler!O5&gt;0.1, "%10 sınırı aşılmıştır.", "Uygun"))))</f>
        <v>%0,5 üzerindedir</v>
      </c>
      <c r="M5" s="108" t="str">
        <f>IF(K5=""," ",L5)</f>
        <v xml:space="preserve"> </v>
      </c>
      <c r="N5" s="29"/>
      <c r="O5" s="6"/>
      <c r="P5" s="72" t="str">
        <f>IFERROR(IF(AND(R5&lt;&gt;"",J5&lt;&gt;"",J5&lt;&gt;0,R5&lt;&gt;0),R5/J5,"")," ")</f>
        <v/>
      </c>
      <c r="Q5" s="70">
        <f>IFERROR(IF(K5&lt;=0.005,IF(E5="",J5,0),IF(E5&lt;&gt;"",0,IF(N5="",0,IF(N5="H",0,IF(O5&lt;Veriler!$F$2,J5*Veriler!$F$2,J5*O5)))))," ")</f>
        <v>0</v>
      </c>
      <c r="R5" s="70">
        <f>IF(Veriler!O5&lt;=0.1, Q5, IF(AND(Veriler!O5&gt;0.1, E5="", N5="E"), IF(O5&gt;Veriler!$F$2, O5*Q5, IF(O5&lt;Veriler!$F$2, Veriler!$F$2*Q5, O5*Q5)), 0))</f>
        <v>0</v>
      </c>
      <c r="S5" s="70" t="str">
        <f>IF(R5=0," ",R5)</f>
        <v xml:space="preserve"> </v>
      </c>
      <c r="T5" s="73" t="str">
        <f>IFERROR(IF(E5="", IF(Q5=1, 0, IF(J5-Q5=0, "", J5-Q5)), IF(Veriler!H5="", J5, IF(J5*Veriler!H5=0, "", J5*Veriler!H5))), J5)</f>
        <v/>
      </c>
    </row>
    <row r="6" spans="1:20" s="63" customFormat="1" ht="27.75" customHeight="1" x14ac:dyDescent="0.25">
      <c r="A6" s="69">
        <v>2</v>
      </c>
      <c r="B6" s="201"/>
      <c r="C6" s="202"/>
      <c r="D6" s="4"/>
      <c r="E6" s="5"/>
      <c r="F6" s="3"/>
      <c r="G6" s="3"/>
      <c r="H6" s="3"/>
      <c r="I6" s="3"/>
      <c r="J6" s="70" t="str">
        <f t="shared" si="0"/>
        <v/>
      </c>
      <c r="K6" s="71" t="str">
        <f>IF(J6="", "", J6/Veriler!$S$1)</f>
        <v/>
      </c>
      <c r="L6" s="108" t="str">
        <f>IF(E6&lt;&gt;"", "İthal Girdi", IF(Veriler!O6="", "", IF(Veriler!N6="H", "%0,5 üzerindedir", IF(Veriler!O6&gt;0.1, "%10 sınırı aşılmıştır.", "Uygun"))))</f>
        <v>%0,5 üzerindedir</v>
      </c>
      <c r="M6" s="108" t="str">
        <f t="shared" ref="M6:M18" si="1">IF(K6=""," ",L6)</f>
        <v xml:space="preserve"> </v>
      </c>
      <c r="N6" s="29"/>
      <c r="O6" s="6"/>
      <c r="P6" s="72" t="str">
        <f t="shared" ref="P6:P33" si="2">IFERROR(IF(AND(R6&lt;&gt;"",J6&lt;&gt;"",J6&lt;&gt;0,R6&lt;&gt;0),R6/J6,"")," ")</f>
        <v/>
      </c>
      <c r="Q6" s="70">
        <f>IFERROR(IF(K6&lt;=0.005,IF(E6="",J6,0),IF(E6&lt;&gt;"",0,IF(N6="",0,IF(N6="H",0,IF(O6&lt;Veriler!$F$2,J6*Veriler!$F$2,J6*O6)))))," ")</f>
        <v>0</v>
      </c>
      <c r="R6" s="70">
        <f>IF(Veriler!O6&lt;=0.1, Q6, IF(AND(Veriler!O6&gt;0.1, E6="", N6="E"), IF(O6&gt;Veriler!$F$2, O6*Q6, IF(O6&lt;Veriler!$F$2, Veriler!$F$2*Q6, O6*Q6)), 0))</f>
        <v>0</v>
      </c>
      <c r="S6" s="70" t="str">
        <f t="shared" ref="S6:S33" si="3">IF(R6=0," ",R6)</f>
        <v xml:space="preserve"> </v>
      </c>
      <c r="T6" s="73" t="str">
        <f>IFERROR(IF(E6="", IF(Q6=1, 0, IF(J6-Q6=0, "", J6-Q6)), IF(Veriler!H6="", J6, IF(J6*Veriler!H6=0, "", J6*Veriler!H6))), J6)</f>
        <v/>
      </c>
    </row>
    <row r="7" spans="1:20" s="63" customFormat="1" ht="27.75" customHeight="1" x14ac:dyDescent="0.25">
      <c r="A7" s="69">
        <v>3</v>
      </c>
      <c r="B7" s="201"/>
      <c r="C7" s="202"/>
      <c r="D7" s="4"/>
      <c r="E7" s="5"/>
      <c r="F7" s="3"/>
      <c r="G7" s="3"/>
      <c r="H7" s="3"/>
      <c r="I7" s="3"/>
      <c r="J7" s="70" t="str">
        <f t="shared" si="0"/>
        <v/>
      </c>
      <c r="K7" s="71" t="str">
        <f>IF(J7="", "", J7/Veriler!$S$1)</f>
        <v/>
      </c>
      <c r="L7" s="108" t="str">
        <f>IF(E7&lt;&gt;"", "İthal Girdi", IF(Veriler!O7="", "", IF(Veriler!N7="H", "%0,5 üzerindedir", IF(Veriler!O7&gt;0.1, "%10 sınırı aşılmıştır.", "Uygun"))))</f>
        <v>%0,5 üzerindedir</v>
      </c>
      <c r="M7" s="108" t="str">
        <f t="shared" si="1"/>
        <v xml:space="preserve"> </v>
      </c>
      <c r="N7" s="29"/>
      <c r="O7" s="6"/>
      <c r="P7" s="72" t="str">
        <f t="shared" si="2"/>
        <v/>
      </c>
      <c r="Q7" s="70">
        <f>IFERROR(IF(K7&lt;=0.005,IF(E7="",J7,0),IF(E7&lt;&gt;"",0,IF(N7="",0,IF(N7="H",0,IF(O7&lt;Veriler!$F$2,J7*Veriler!$F$2,J7*O7)))))," ")</f>
        <v>0</v>
      </c>
      <c r="R7" s="70">
        <f>IF(Veriler!O7&lt;=0.1, Q7, IF(AND(Veriler!O7&gt;0.1, E7="", N7="E"), IF(O7&gt;Veriler!$F$2, O7*Q7, IF(O7&lt;Veriler!$F$2, Veriler!$F$2*Q7, O7*Q7)), 0))</f>
        <v>0</v>
      </c>
      <c r="S7" s="70" t="str">
        <f t="shared" si="3"/>
        <v xml:space="preserve"> </v>
      </c>
      <c r="T7" s="73" t="str">
        <f>IFERROR(IF(E7="", IF(Q7=1, 0, IF(J7-Q7=0, "", J7-Q7)), IF(Veriler!H7="", J7, IF(J7*Veriler!H7=0, "", J7*Veriler!H7))), J7)</f>
        <v/>
      </c>
    </row>
    <row r="8" spans="1:20" s="63" customFormat="1" ht="27.75" customHeight="1" x14ac:dyDescent="0.25">
      <c r="A8" s="69">
        <v>4</v>
      </c>
      <c r="B8" s="201"/>
      <c r="C8" s="202"/>
      <c r="D8" s="4"/>
      <c r="E8" s="5"/>
      <c r="F8" s="3"/>
      <c r="G8" s="3"/>
      <c r="H8" s="3"/>
      <c r="I8" s="3"/>
      <c r="J8" s="70" t="str">
        <f t="shared" si="0"/>
        <v/>
      </c>
      <c r="K8" s="71" t="str">
        <f>IF(J8="", "", J8/Veriler!$S$1)</f>
        <v/>
      </c>
      <c r="L8" s="108" t="str">
        <f>IF(E8&lt;&gt;"", "İthal Girdi", IF(Veriler!O8="", "", IF(Veriler!N8="H", "%0,5 üzerindedir", IF(Veriler!O8&gt;0.1, "%10 sınırı aşılmıştır.", "Uygun"))))</f>
        <v>%0,5 üzerindedir</v>
      </c>
      <c r="M8" s="108" t="str">
        <f t="shared" si="1"/>
        <v xml:space="preserve"> </v>
      </c>
      <c r="N8" s="29"/>
      <c r="O8" s="6"/>
      <c r="P8" s="72" t="str">
        <f t="shared" si="2"/>
        <v/>
      </c>
      <c r="Q8" s="70">
        <f>IFERROR(IF(K8&lt;=0.005,IF(E8="",J8,0),IF(E8&lt;&gt;"",0,IF(N8="",0,IF(N8="H",0,IF(O8&lt;Veriler!$F$2,J8*Veriler!$F$2,J8*O8)))))," ")</f>
        <v>0</v>
      </c>
      <c r="R8" s="70">
        <f>IF(Veriler!O8&lt;=0.1, Q8, IF(AND(Veriler!O8&gt;0.1, E8="", N8="E"), IF(O8&gt;Veriler!$F$2, O8*Q8, IF(O8&lt;Veriler!$F$2, Veriler!$F$2*Q8, O8*Q8)), 0))</f>
        <v>0</v>
      </c>
      <c r="S8" s="70" t="str">
        <f t="shared" si="3"/>
        <v xml:space="preserve"> </v>
      </c>
      <c r="T8" s="73" t="str">
        <f>IFERROR(IF(E8="", IF(Q8=1, 0, IF(J8-Q8=0, "", J8-Q8)), IF(Veriler!H8="", J8, IF(J8*Veriler!H8=0, "", J8*Veriler!H8))), J8)</f>
        <v/>
      </c>
    </row>
    <row r="9" spans="1:20" s="63" customFormat="1" ht="27.75" customHeight="1" x14ac:dyDescent="0.25">
      <c r="A9" s="69">
        <v>5</v>
      </c>
      <c r="B9" s="201"/>
      <c r="C9" s="202"/>
      <c r="D9" s="4"/>
      <c r="E9" s="5"/>
      <c r="F9" s="3"/>
      <c r="G9" s="3"/>
      <c r="H9" s="3"/>
      <c r="I9" s="3"/>
      <c r="J9" s="70" t="str">
        <f t="shared" si="0"/>
        <v/>
      </c>
      <c r="K9" s="71" t="str">
        <f>IF(J9="", "", J9/Veriler!$S$1)</f>
        <v/>
      </c>
      <c r="L9" s="108" t="str">
        <f>IF(E9&lt;&gt;"", "İthal Girdi", IF(Veriler!O9="", "", IF(Veriler!N9="H", "%0,5 üzerindedir", IF(Veriler!O9&gt;0.1, "%10 sınırı aşılmıştır.", "Uygun"))))</f>
        <v>%0,5 üzerindedir</v>
      </c>
      <c r="M9" s="108" t="str">
        <f t="shared" si="1"/>
        <v xml:space="preserve"> </v>
      </c>
      <c r="N9" s="29"/>
      <c r="O9" s="6"/>
      <c r="P9" s="72" t="str">
        <f t="shared" si="2"/>
        <v/>
      </c>
      <c r="Q9" s="70">
        <f>IFERROR(IF(K9&lt;=0.005,IF(E9="",J9,0),IF(E9&lt;&gt;"",0,IF(N9="",0,IF(N9="H",0,IF(O9&lt;Veriler!$F$2,J9*Veriler!$F$2,J9*O9)))))," ")</f>
        <v>0</v>
      </c>
      <c r="R9" s="70">
        <f>IF(Veriler!O9&lt;=0.1, Q9, IF(AND(Veriler!O9&gt;0.1, E9="", N9="E"), IF(O9&gt;Veriler!$F$2, O9*Q9, IF(O9&lt;Veriler!$F$2, Veriler!$F$2*Q9, O9*Q9)), 0))</f>
        <v>0</v>
      </c>
      <c r="S9" s="70" t="str">
        <f t="shared" si="3"/>
        <v xml:space="preserve"> </v>
      </c>
      <c r="T9" s="73" t="str">
        <f>IFERROR(IF(E9="", IF(Q9=1, 0, IF(J9-Q9=0, "", J9-Q9)), IF(Veriler!H9="", J9, IF(J9*Veriler!H9=0, "", J9*Veriler!H9))), J9)</f>
        <v/>
      </c>
    </row>
    <row r="10" spans="1:20" s="63" customFormat="1" ht="27.75" customHeight="1" x14ac:dyDescent="0.25">
      <c r="A10" s="69">
        <v>6</v>
      </c>
      <c r="B10" s="201"/>
      <c r="C10" s="202"/>
      <c r="D10" s="4"/>
      <c r="E10" s="5"/>
      <c r="F10" s="3"/>
      <c r="G10" s="3"/>
      <c r="H10" s="3"/>
      <c r="I10" s="3"/>
      <c r="J10" s="70" t="str">
        <f t="shared" si="0"/>
        <v/>
      </c>
      <c r="K10" s="71" t="str">
        <f>IF(J10="", "", J10/Veriler!$S$1)</f>
        <v/>
      </c>
      <c r="L10" s="108" t="str">
        <f>IF(E10&lt;&gt;"", "İthal Girdi", IF(Veriler!O10="", "", IF(Veriler!N10="H", "%0,5 üzerindedir", IF(Veriler!O10&gt;0.1, "%10 sınırı aşılmıştır.", "Uygun"))))</f>
        <v>%0,5 üzerindedir</v>
      </c>
      <c r="M10" s="108" t="str">
        <f t="shared" si="1"/>
        <v xml:space="preserve"> </v>
      </c>
      <c r="N10" s="29"/>
      <c r="O10" s="6"/>
      <c r="P10" s="72" t="str">
        <f t="shared" si="2"/>
        <v/>
      </c>
      <c r="Q10" s="70">
        <f>IFERROR(IF(K10&lt;=0.005,IF(E10="",J10,0),IF(E10&lt;&gt;"",0,IF(N10="",0,IF(N10="H",0,IF(O10&lt;Veriler!$F$2,J10*Veriler!$F$2,J10*O10)))))," ")</f>
        <v>0</v>
      </c>
      <c r="R10" s="70">
        <f>IF(Veriler!O10&lt;=0.1, Q10, IF(AND(Veriler!O10&gt;0.1, E10="", N10="E"), IF(O10&gt;Veriler!$F$2, O10*Q10, IF(O10&lt;Veriler!$F$2, Veriler!$F$2*Q10, O10*Q10)), 0))</f>
        <v>0</v>
      </c>
      <c r="S10" s="70" t="str">
        <f t="shared" si="3"/>
        <v xml:space="preserve"> </v>
      </c>
      <c r="T10" s="73" t="str">
        <f>IFERROR(IF(E10="", IF(Q10=1, 0, IF(J10-Q10=0, "", J10-Q10)), IF(Veriler!H10="", J10, IF(J10*Veriler!H10=0, "", J10*Veriler!H10))), J10)</f>
        <v/>
      </c>
    </row>
    <row r="11" spans="1:20" s="63" customFormat="1" ht="27.75" customHeight="1" x14ac:dyDescent="0.25">
      <c r="A11" s="69">
        <v>7</v>
      </c>
      <c r="B11" s="201"/>
      <c r="C11" s="202"/>
      <c r="D11" s="4"/>
      <c r="E11" s="5"/>
      <c r="F11" s="3"/>
      <c r="G11" s="3"/>
      <c r="H11" s="3"/>
      <c r="I11" s="3"/>
      <c r="J11" s="70" t="str">
        <f t="shared" si="0"/>
        <v/>
      </c>
      <c r="K11" s="71" t="str">
        <f>IF(J11="", "", J11/Veriler!$S$1)</f>
        <v/>
      </c>
      <c r="L11" s="108" t="str">
        <f>IF(E11&lt;&gt;"", "İthal Girdi", IF(Veriler!O11="", "", IF(Veriler!N11="H", "%0,5 üzerindedir", IF(Veriler!O11&gt;0.1, "%10 sınırı aşılmıştır.", "Uygun"))))</f>
        <v>%0,5 üzerindedir</v>
      </c>
      <c r="M11" s="108" t="str">
        <f t="shared" si="1"/>
        <v xml:space="preserve"> </v>
      </c>
      <c r="N11" s="29"/>
      <c r="O11" s="6"/>
      <c r="P11" s="72" t="str">
        <f t="shared" si="2"/>
        <v/>
      </c>
      <c r="Q11" s="70">
        <f>IFERROR(IF(K11&lt;=0.005,IF(E11="",J11,0),IF(E11&lt;&gt;"",0,IF(N11="",0,IF(N11="H",0,IF(O11&lt;Veriler!$F$2,J11*Veriler!$F$2,J11*O11)))))," ")</f>
        <v>0</v>
      </c>
      <c r="R11" s="70">
        <f>IF(Veriler!O11&lt;=0.1, Q11, IF(AND(Veriler!O11&gt;0.1, E11="", N11="E"), IF(O11&gt;Veriler!$F$2, O11*Q11, IF(O11&lt;Veriler!$F$2, Veriler!$F$2*Q11, O11*Q11)), 0))</f>
        <v>0</v>
      </c>
      <c r="S11" s="70" t="str">
        <f t="shared" si="3"/>
        <v xml:space="preserve"> </v>
      </c>
      <c r="T11" s="73" t="str">
        <f>IFERROR(IF(E11="", IF(Q11=1, 0, IF(J11-Q11=0, "", J11-Q11)), IF(Veriler!H11="", J11, IF(J11*Veriler!H11=0, "", J11*Veriler!H11))), J11)</f>
        <v/>
      </c>
    </row>
    <row r="12" spans="1:20" s="63" customFormat="1" ht="27.75" customHeight="1" x14ac:dyDescent="0.25">
      <c r="A12" s="69">
        <v>8</v>
      </c>
      <c r="B12" s="201"/>
      <c r="C12" s="202"/>
      <c r="D12" s="4"/>
      <c r="E12" s="5"/>
      <c r="F12" s="3"/>
      <c r="G12" s="3"/>
      <c r="H12" s="3"/>
      <c r="I12" s="3"/>
      <c r="J12" s="70" t="str">
        <f t="shared" si="0"/>
        <v/>
      </c>
      <c r="K12" s="71" t="str">
        <f>IF(J12="", "", J12/Veriler!$S$1)</f>
        <v/>
      </c>
      <c r="L12" s="108" t="str">
        <f>IF(E12&lt;&gt;"", "İthal Girdi", IF(Veriler!O12="", "", IF(Veriler!N12="H", "%0,5 üzerindedir", IF(Veriler!O12&gt;0.1, "%10 sınırı aşılmıştır.", "Uygun"))))</f>
        <v>%0,5 üzerindedir</v>
      </c>
      <c r="M12" s="108" t="str">
        <f t="shared" si="1"/>
        <v xml:space="preserve"> </v>
      </c>
      <c r="N12" s="29"/>
      <c r="O12" s="6"/>
      <c r="P12" s="72" t="str">
        <f t="shared" si="2"/>
        <v/>
      </c>
      <c r="Q12" s="70">
        <f>IFERROR(IF(K12&lt;=0.005,IF(E12="",J12,0),IF(E12&lt;&gt;"",0,IF(N12="",0,IF(N12="H",0,IF(O12&lt;Veriler!$F$2,J12*Veriler!$F$2,J12*O12)))))," ")</f>
        <v>0</v>
      </c>
      <c r="R12" s="70">
        <f>IF(Veriler!O12&lt;=0.1, Q12, IF(AND(Veriler!O12&gt;0.1, E12="", N12="E"), IF(O12&gt;Veriler!$F$2, O12*Q12, IF(O12&lt;Veriler!$F$2, Veriler!$F$2*Q12, O12*Q12)), 0))</f>
        <v>0</v>
      </c>
      <c r="S12" s="70" t="str">
        <f t="shared" si="3"/>
        <v xml:space="preserve"> </v>
      </c>
      <c r="T12" s="73" t="str">
        <f>IFERROR(IF(E12="", IF(Q12=1, 0, IF(J12-Q12=0, "", J12-Q12)), IF(Veriler!H12="", J12, IF(J12*Veriler!H12=0, "", J12*Veriler!H12))), J12)</f>
        <v/>
      </c>
    </row>
    <row r="13" spans="1:20" s="63" customFormat="1" ht="27.75" customHeight="1" x14ac:dyDescent="0.25">
      <c r="A13" s="69">
        <v>9</v>
      </c>
      <c r="B13" s="201"/>
      <c r="C13" s="202"/>
      <c r="D13" s="4"/>
      <c r="E13" s="5"/>
      <c r="F13" s="3"/>
      <c r="G13" s="3"/>
      <c r="H13" s="3"/>
      <c r="I13" s="3"/>
      <c r="J13" s="70" t="str">
        <f t="shared" si="0"/>
        <v/>
      </c>
      <c r="K13" s="71" t="str">
        <f>IF(J13="", "", J13/Veriler!$S$1)</f>
        <v/>
      </c>
      <c r="L13" s="108" t="str">
        <f>IF(E13&lt;&gt;"", "İthal Girdi", IF(Veriler!O13="", "", IF(Veriler!N13="H", "%0,5 üzerindedir", IF(Veriler!O13&gt;0.1, "%10 sınırı aşılmıştır.", "Uygun"))))</f>
        <v>%0,5 üzerindedir</v>
      </c>
      <c r="M13" s="108" t="str">
        <f t="shared" si="1"/>
        <v xml:space="preserve"> </v>
      </c>
      <c r="N13" s="29"/>
      <c r="O13" s="6"/>
      <c r="P13" s="72" t="str">
        <f t="shared" si="2"/>
        <v/>
      </c>
      <c r="Q13" s="70">
        <f>IFERROR(IF(K13&lt;=0.005,IF(E13="",J13,0),IF(E13&lt;&gt;"",0,IF(N13="",0,IF(N13="H",0,IF(O13&lt;Veriler!$F$2,J13*Veriler!$F$2,J13*O13)))))," ")</f>
        <v>0</v>
      </c>
      <c r="R13" s="70">
        <f>IF(Veriler!O13&lt;=0.1, Q13, IF(AND(Veriler!O13&gt;0.1, E13="", N13="E"), IF(O13&gt;Veriler!$F$2, O13*Q13, IF(O13&lt;Veriler!$F$2, Veriler!$F$2*Q13, O13*Q13)), 0))</f>
        <v>0</v>
      </c>
      <c r="S13" s="70" t="str">
        <f t="shared" si="3"/>
        <v xml:space="preserve"> </v>
      </c>
      <c r="T13" s="73" t="str">
        <f>IFERROR(IF(E13="", IF(Q13=1, 0, IF(J13-Q13=0, "", J13-Q13)), IF(Veriler!H13="", J13, IF(J13*Veriler!H13=0, "", J13*Veriler!H13))), J13)</f>
        <v/>
      </c>
    </row>
    <row r="14" spans="1:20" s="63" customFormat="1" ht="27.75" customHeight="1" x14ac:dyDescent="0.25">
      <c r="A14" s="69">
        <v>10</v>
      </c>
      <c r="B14" s="201"/>
      <c r="C14" s="202"/>
      <c r="D14" s="4"/>
      <c r="E14" s="5"/>
      <c r="F14" s="3"/>
      <c r="G14" s="3"/>
      <c r="H14" s="3"/>
      <c r="I14" s="3"/>
      <c r="J14" s="70" t="str">
        <f t="shared" si="0"/>
        <v/>
      </c>
      <c r="K14" s="71" t="str">
        <f>IF(J14="", "", J14/Veriler!$S$1)</f>
        <v/>
      </c>
      <c r="L14" s="108" t="str">
        <f>IF(E14&lt;&gt;"", "İthal Girdi", IF(Veriler!O14="", "", IF(Veriler!N14="H", "%0,5 üzerindedir", IF(Veriler!O14&gt;0.1, "%10 sınırı aşılmıştır.", "Uygun"))))</f>
        <v>%0,5 üzerindedir</v>
      </c>
      <c r="M14" s="108" t="str">
        <f t="shared" si="1"/>
        <v xml:space="preserve"> </v>
      </c>
      <c r="N14" s="29"/>
      <c r="O14" s="6"/>
      <c r="P14" s="72" t="str">
        <f t="shared" si="2"/>
        <v/>
      </c>
      <c r="Q14" s="70">
        <f>IFERROR(IF(K14&lt;=0.005,IF(E14="",J14,0),IF(E14&lt;&gt;"",0,IF(N14="",0,IF(N14="H",0,IF(O14&lt;Veriler!$F$2,J14*Veriler!$F$2,J14*O14)))))," ")</f>
        <v>0</v>
      </c>
      <c r="R14" s="70">
        <f>IF(Veriler!O14&lt;=0.1, Q14, IF(AND(Veriler!O14&gt;0.1, E14="", N14="E"), IF(O14&gt;Veriler!$F$2, O14*Q14, IF(O14&lt;Veriler!$F$2, Veriler!$F$2*Q14, O14*Q14)), 0))</f>
        <v>0</v>
      </c>
      <c r="S14" s="70" t="str">
        <f t="shared" si="3"/>
        <v xml:space="preserve"> </v>
      </c>
      <c r="T14" s="73" t="str">
        <f>IFERROR(IF(E14="", IF(Q14=1, 0, IF(J14-Q14=0, "", J14-Q14)), IF(Veriler!H14="", J14, IF(J14*Veriler!H14=0, "", J14*Veriler!H14))), J14)</f>
        <v/>
      </c>
    </row>
    <row r="15" spans="1:20" s="63" customFormat="1" ht="27.75" customHeight="1" x14ac:dyDescent="0.25">
      <c r="A15" s="69">
        <v>11</v>
      </c>
      <c r="B15" s="201"/>
      <c r="C15" s="202"/>
      <c r="D15" s="4"/>
      <c r="E15" s="5"/>
      <c r="F15" s="3"/>
      <c r="G15" s="3"/>
      <c r="H15" s="3"/>
      <c r="I15" s="3"/>
      <c r="J15" s="70" t="str">
        <f t="shared" si="0"/>
        <v/>
      </c>
      <c r="K15" s="71" t="str">
        <f>IF(J15="", "", J15/Veriler!$S$1)</f>
        <v/>
      </c>
      <c r="L15" s="108" t="str">
        <f>IF(E15&lt;&gt;"", "İthal Girdi", IF(Veriler!O15="", "", IF(Veriler!N15="H", "%0,5 üzerindedir", IF(Veriler!O15&gt;0.1, "%10 sınırı aşılmıştır.", "Uygun"))))</f>
        <v>%0,5 üzerindedir</v>
      </c>
      <c r="M15" s="108" t="str">
        <f t="shared" si="1"/>
        <v xml:space="preserve"> </v>
      </c>
      <c r="N15" s="29"/>
      <c r="O15" s="6"/>
      <c r="P15" s="72" t="str">
        <f t="shared" si="2"/>
        <v/>
      </c>
      <c r="Q15" s="70">
        <f>IFERROR(IF(K15&lt;=0.005,IF(E15="",J15,0),IF(E15&lt;&gt;"",0,IF(N15="",0,IF(N15="H",0,IF(O15&lt;Veriler!$F$2,J15*Veriler!$F$2,J15*O15)))))," ")</f>
        <v>0</v>
      </c>
      <c r="R15" s="70">
        <f>IF(Veriler!O15&lt;=0.1, Q15, IF(AND(Veriler!O15&gt;0.1, E15="", N15="E"), IF(O15&gt;Veriler!$F$2, O15*Q15, IF(O15&lt;Veriler!$F$2, Veriler!$F$2*Q15, O15*Q15)), 0))</f>
        <v>0</v>
      </c>
      <c r="S15" s="70" t="str">
        <f t="shared" si="3"/>
        <v xml:space="preserve"> </v>
      </c>
      <c r="T15" s="73" t="str">
        <f>IFERROR(IF(E15="", IF(Q15=1, 0, IF(J15-Q15=0, "", J15-Q15)), IF(Veriler!H15="", J15, IF(J15*Veriler!H15=0, "", J15*Veriler!H15))), J15)</f>
        <v/>
      </c>
    </row>
    <row r="16" spans="1:20" s="63" customFormat="1" ht="27.75" customHeight="1" x14ac:dyDescent="0.25">
      <c r="A16" s="69">
        <v>12</v>
      </c>
      <c r="B16" s="201"/>
      <c r="C16" s="202"/>
      <c r="D16" s="4"/>
      <c r="E16" s="5"/>
      <c r="F16" s="3"/>
      <c r="G16" s="3"/>
      <c r="H16" s="3"/>
      <c r="I16" s="3"/>
      <c r="J16" s="70" t="str">
        <f t="shared" si="0"/>
        <v/>
      </c>
      <c r="K16" s="71" t="str">
        <f>IF(J16="", "", J16/Veriler!$S$1)</f>
        <v/>
      </c>
      <c r="L16" s="108" t="str">
        <f>IF(E16&lt;&gt;"", "İthal Girdi", IF(Veriler!O16="", "", IF(Veriler!N16="H", "%0,5 üzerindedir", IF(Veriler!O16&gt;0.1, "%10 sınırı aşılmıştır.", "Uygun"))))</f>
        <v>%0,5 üzerindedir</v>
      </c>
      <c r="M16" s="108" t="str">
        <f t="shared" si="1"/>
        <v xml:space="preserve"> </v>
      </c>
      <c r="N16" s="29"/>
      <c r="O16" s="6"/>
      <c r="P16" s="72" t="str">
        <f t="shared" si="2"/>
        <v/>
      </c>
      <c r="Q16" s="70">
        <f>IFERROR(IF(K16&lt;=0.005,IF(E16="",J16,0),IF(E16&lt;&gt;"",0,IF(N16="",0,IF(N16="H",0,IF(O16&lt;Veriler!$F$2,J16*Veriler!$F$2,J16*O16)))))," ")</f>
        <v>0</v>
      </c>
      <c r="R16" s="70">
        <f>IF(Veriler!O16&lt;=0.1, Q16, IF(AND(Veriler!O16&gt;0.1, E16="", N16="E"), IF(O16&gt;Veriler!$F$2, O16*Q16, IF(O16&lt;Veriler!$F$2, Veriler!$F$2*Q16, O16*Q16)), 0))</f>
        <v>0</v>
      </c>
      <c r="S16" s="70" t="str">
        <f t="shared" si="3"/>
        <v xml:space="preserve"> </v>
      </c>
      <c r="T16" s="73" t="str">
        <f>IFERROR(IF(E16="", IF(Q16=1, 0, IF(J16-Q16=0, "", J16-Q16)), IF(Veriler!H16="", J16, IF(J16*Veriler!H16=0, "", J16*Veriler!H16))), J16)</f>
        <v/>
      </c>
    </row>
    <row r="17" spans="1:20" s="63" customFormat="1" ht="27.75" customHeight="1" x14ac:dyDescent="0.25">
      <c r="A17" s="69">
        <v>13</v>
      </c>
      <c r="B17" s="201"/>
      <c r="C17" s="202"/>
      <c r="D17" s="4"/>
      <c r="E17" s="5"/>
      <c r="F17" s="3"/>
      <c r="G17" s="3"/>
      <c r="H17" s="3"/>
      <c r="I17" s="3"/>
      <c r="J17" s="70" t="str">
        <f t="shared" si="0"/>
        <v/>
      </c>
      <c r="K17" s="71" t="str">
        <f>IF(J17="", "", J17/Veriler!$S$1)</f>
        <v/>
      </c>
      <c r="L17" s="108" t="str">
        <f>IF(E17&lt;&gt;"", "İthal Girdi", IF(Veriler!O17="", "", IF(Veriler!N17="H", "%0,5 üzerindedir", IF(Veriler!O17&gt;0.1, "%10 sınırı aşılmıştır.", "Uygun"))))</f>
        <v>%0,5 üzerindedir</v>
      </c>
      <c r="M17" s="108" t="str">
        <f t="shared" si="1"/>
        <v xml:space="preserve"> </v>
      </c>
      <c r="N17" s="29"/>
      <c r="O17" s="6"/>
      <c r="P17" s="72" t="str">
        <f t="shared" si="2"/>
        <v/>
      </c>
      <c r="Q17" s="70">
        <f>IFERROR(IF(K17&lt;=0.005,IF(E17="",J17,0),IF(E17&lt;&gt;"",0,IF(N17="",0,IF(N17="H",0,IF(O17&lt;Veriler!$F$2,J17*Veriler!$F$2,J17*O17)))))," ")</f>
        <v>0</v>
      </c>
      <c r="R17" s="70">
        <f>IF(Veriler!O17&lt;=0.1, Q17, IF(AND(Veriler!O17&gt;0.1, E17="", N17="E"), IF(O17&gt;Veriler!$F$2, O17*Q17, IF(O17&lt;Veriler!$F$2, Veriler!$F$2*Q17, O17*Q17)), 0))</f>
        <v>0</v>
      </c>
      <c r="S17" s="70" t="str">
        <f t="shared" si="3"/>
        <v xml:space="preserve"> </v>
      </c>
      <c r="T17" s="73" t="str">
        <f>IFERROR(IF(E17="", IF(Q17=1, 0, IF(J17-Q17=0, "", J17-Q17)), IF(Veriler!H17="", J17, IF(J17*Veriler!H17=0, "", J17*Veriler!H17))), J17)</f>
        <v/>
      </c>
    </row>
    <row r="18" spans="1:20" s="63" customFormat="1" ht="27.75" customHeight="1" x14ac:dyDescent="0.25">
      <c r="A18" s="69">
        <v>14</v>
      </c>
      <c r="B18" s="201"/>
      <c r="C18" s="202"/>
      <c r="D18" s="4"/>
      <c r="E18" s="5"/>
      <c r="F18" s="3"/>
      <c r="G18" s="3"/>
      <c r="H18" s="3"/>
      <c r="I18" s="3"/>
      <c r="J18" s="70" t="str">
        <f t="shared" si="0"/>
        <v/>
      </c>
      <c r="K18" s="71" t="str">
        <f>IF(J18="", "", J18/Veriler!$S$1)</f>
        <v/>
      </c>
      <c r="L18" s="108" t="str">
        <f>IF(E18&lt;&gt;"", "İthal Girdi", IF(Veriler!O18="", "", IF(Veriler!N18="H", "%0,5 üzerindedir", IF(Veriler!O18&gt;0.1, "%10 sınırı aşılmıştır.", "Uygun"))))</f>
        <v>%0,5 üzerindedir</v>
      </c>
      <c r="M18" s="108" t="str">
        <f t="shared" si="1"/>
        <v xml:space="preserve"> </v>
      </c>
      <c r="N18" s="29"/>
      <c r="O18" s="6"/>
      <c r="P18" s="72" t="str">
        <f t="shared" si="2"/>
        <v/>
      </c>
      <c r="Q18" s="70">
        <f>IFERROR(IF(K18&lt;=0.005,IF(E18="",J18,0),IF(E18&lt;&gt;"",0,IF(N18="",0,IF(N18="H",0,IF(O18&lt;Veriler!$F$2,J18*Veriler!$F$2,J18*O18)))))," ")</f>
        <v>0</v>
      </c>
      <c r="R18" s="70">
        <f>IF(Veriler!O18&lt;=0.1, Q18, IF(AND(Veriler!O18&gt;0.1, E18="", N18="E"), IF(O18&gt;Veriler!$F$2, O18*Q18, IF(O18&lt;Veriler!$F$2, Veriler!$F$2*Q18, O18*Q18)), 0))</f>
        <v>0</v>
      </c>
      <c r="S18" s="70" t="str">
        <f t="shared" si="3"/>
        <v xml:space="preserve"> </v>
      </c>
      <c r="T18" s="73" t="str">
        <f>IFERROR(IF(E18="", IF(Q18=1, 0, IF(J18-Q18=0, "", J18-Q18)), IF(Veriler!H18="", J18, IF(J18*Veriler!H18=0, "", J18*Veriler!H18))), J18)</f>
        <v/>
      </c>
    </row>
    <row r="19" spans="1:20" s="63" customFormat="1" ht="27" customHeight="1" x14ac:dyDescent="0.25">
      <c r="A19" s="103"/>
      <c r="B19" s="204" t="s">
        <v>18</v>
      </c>
      <c r="C19" s="204"/>
      <c r="D19" s="104"/>
      <c r="E19" s="104"/>
      <c r="F19" s="104"/>
      <c r="G19" s="104"/>
      <c r="H19" s="104"/>
      <c r="I19" s="104"/>
      <c r="J19" s="104"/>
      <c r="K19" s="104"/>
      <c r="L19" s="104"/>
      <c r="M19" s="104"/>
      <c r="N19" s="104"/>
      <c r="O19" s="104"/>
      <c r="P19" s="204"/>
      <c r="Q19" s="204"/>
      <c r="R19" s="104"/>
      <c r="S19" s="104"/>
      <c r="T19" s="104"/>
    </row>
    <row r="20" spans="1:20" s="63" customFormat="1" ht="27.75" customHeight="1" x14ac:dyDescent="0.25">
      <c r="A20" s="69">
        <v>1</v>
      </c>
      <c r="B20" s="201"/>
      <c r="C20" s="202"/>
      <c r="D20" s="4"/>
      <c r="E20" s="5"/>
      <c r="F20" s="3"/>
      <c r="G20" s="3"/>
      <c r="H20" s="3"/>
      <c r="I20" s="3"/>
      <c r="J20" s="70" t="str">
        <f t="shared" ref="J20:J33" si="4">IF(AND(F20&lt;&gt;0, H20&lt;&gt;0, I20&lt;&gt;0), F20*H20*I20, "")</f>
        <v/>
      </c>
      <c r="K20" s="71" t="str">
        <f>IF(J20="", "", J20/Veriler!$S$1)</f>
        <v/>
      </c>
      <c r="L20" s="108" t="str">
        <f>IF(E20&lt;&gt;"", "İthal Girdi", IF(Veriler!O20="", "", IF(Veriler!N20="H", "%0,5 üzerindedir", IF(Veriler!O20&gt;0.1, "%10 sınırı aşılmıştır.", "Uygun"))))</f>
        <v>%0,5 üzerindedir</v>
      </c>
      <c r="M20" s="108" t="str">
        <f>IF(K20=""," ",L20)</f>
        <v xml:space="preserve"> </v>
      </c>
      <c r="N20" s="29"/>
      <c r="O20" s="6"/>
      <c r="P20" s="72" t="str">
        <f t="shared" si="2"/>
        <v/>
      </c>
      <c r="Q20" s="70">
        <f>IFERROR(IF(K20&lt;=0.005,IF(E20="",J20,0),IF(E20&lt;&gt;"",0,IF(N20="",0,IF(N20="H",0,IF(O20&lt;Veriler!$F$2,J20*Veriler!$F$2,J20*O20)))))," ")</f>
        <v>0</v>
      </c>
      <c r="R20" s="70">
        <f>IF(Veriler!O20&lt;=0.1, Q20, IF(AND(Veriler!O20&gt;0.1, E20="", N20="E"), IF(O20&gt;Veriler!$F$2, O20*Q20, IF(O20&lt;Veriler!$F$2, Veriler!$F$2*Q20, O20*Q20)), 0))</f>
        <v>0</v>
      </c>
      <c r="S20" s="70" t="str">
        <f t="shared" si="3"/>
        <v xml:space="preserve"> </v>
      </c>
      <c r="T20" s="73" t="str">
        <f>IFERROR(IF(E20="", IF(Q20=1, 0, IF(J20-Q20=0, "", J20-Q20)), IF(Veriler!H20="", J20, IF(J20*Veriler!H20=0, "", J20*Veriler!H20))), J20)</f>
        <v/>
      </c>
    </row>
    <row r="21" spans="1:20" s="63" customFormat="1" ht="27.75" customHeight="1" x14ac:dyDescent="0.25">
      <c r="A21" s="69">
        <v>2</v>
      </c>
      <c r="B21" s="201"/>
      <c r="C21" s="202"/>
      <c r="D21" s="4"/>
      <c r="E21" s="5"/>
      <c r="F21" s="3"/>
      <c r="G21" s="3"/>
      <c r="H21" s="3"/>
      <c r="I21" s="3"/>
      <c r="J21" s="70" t="str">
        <f t="shared" si="4"/>
        <v/>
      </c>
      <c r="K21" s="71" t="str">
        <f>IF(J21="", "", J21/Veriler!$S$1)</f>
        <v/>
      </c>
      <c r="L21" s="108" t="str">
        <f>IF(E21&lt;&gt;"", "İthal Girdi", IF(Veriler!O21="", "", IF(Veriler!N21="H", "%0,5 üzerindedir", IF(Veriler!O21&gt;0.1, "%10 sınırı aşılmıştır.", "Uygun"))))</f>
        <v>%0,5 üzerindedir</v>
      </c>
      <c r="M21" s="108" t="str">
        <f t="shared" ref="M21:M33" si="5">IF(K21=""," ",L21)</f>
        <v xml:space="preserve"> </v>
      </c>
      <c r="N21" s="29"/>
      <c r="O21" s="6"/>
      <c r="P21" s="72" t="str">
        <f t="shared" si="2"/>
        <v/>
      </c>
      <c r="Q21" s="70">
        <f>IFERROR(IF(K21&lt;=0.005,IF(E21="",J21,0),IF(E21&lt;&gt;"",0,IF(N21="",0,IF(N21="H",0,IF(O21&lt;Veriler!$F$2,J21*Veriler!$F$2,J21*O21)))))," ")</f>
        <v>0</v>
      </c>
      <c r="R21" s="70">
        <f>IF(Veriler!O21&lt;=0.1, Q21, IF(AND(Veriler!O21&gt;0.1, E21="", N21="E"), IF(O21&gt;Veriler!$F$2, O21*Q21, IF(O21&lt;Veriler!$F$2, Veriler!$F$2*Q21, O21*Q21)), 0))</f>
        <v>0</v>
      </c>
      <c r="S21" s="70" t="str">
        <f t="shared" si="3"/>
        <v xml:space="preserve"> </v>
      </c>
      <c r="T21" s="73" t="str">
        <f>IFERROR(IF(E21="", IF(Q21=1, 0, IF(J21-Q21=0, "", J21-Q21)), IF(Veriler!H21="", J21, IF(J21*Veriler!H21=0, "", J21*Veriler!H21))), J21)</f>
        <v/>
      </c>
    </row>
    <row r="22" spans="1:20" s="63" customFormat="1" ht="27.75" customHeight="1" x14ac:dyDescent="0.25">
      <c r="A22" s="69">
        <v>3</v>
      </c>
      <c r="B22" s="201"/>
      <c r="C22" s="202"/>
      <c r="D22" s="4"/>
      <c r="E22" s="5"/>
      <c r="F22" s="3"/>
      <c r="G22" s="3"/>
      <c r="H22" s="3"/>
      <c r="I22" s="3"/>
      <c r="J22" s="70" t="str">
        <f t="shared" si="4"/>
        <v/>
      </c>
      <c r="K22" s="71" t="str">
        <f>IF(J22="", "", J22/Veriler!$S$1)</f>
        <v/>
      </c>
      <c r="L22" s="108" t="str">
        <f>IF(E22&lt;&gt;"", "İthal Girdi", IF(Veriler!O22="", "", IF(Veriler!N22="H", "%0,5 üzerindedir", IF(Veriler!O22&gt;0.1, "%10 sınırı aşılmıştır.", "Uygun"))))</f>
        <v>%0,5 üzerindedir</v>
      </c>
      <c r="M22" s="108" t="str">
        <f t="shared" si="5"/>
        <v xml:space="preserve"> </v>
      </c>
      <c r="N22" s="29"/>
      <c r="O22" s="6"/>
      <c r="P22" s="72" t="str">
        <f t="shared" si="2"/>
        <v/>
      </c>
      <c r="Q22" s="70">
        <f>IFERROR(IF(K22&lt;=0.005,IF(E22="",J22,0),IF(E22&lt;&gt;"",0,IF(N22="",0,IF(N22="H",0,IF(O22&lt;Veriler!$F$2,J22*Veriler!$F$2,J22*O22)))))," ")</f>
        <v>0</v>
      </c>
      <c r="R22" s="70">
        <f>IF(Veriler!O22&lt;=0.1, Q22, IF(AND(Veriler!O22&gt;0.1, E22="", N22="E"), IF(O22&gt;Veriler!$F$2, O22*Q22, IF(O22&lt;Veriler!$F$2, Veriler!$F$2*Q22, O22*Q22)), 0))</f>
        <v>0</v>
      </c>
      <c r="S22" s="70" t="str">
        <f t="shared" si="3"/>
        <v xml:space="preserve"> </v>
      </c>
      <c r="T22" s="73" t="str">
        <f>IFERROR(IF(E22="", IF(Q22=1, 0, IF(J22-Q22=0, "", J22-Q22)), IF(Veriler!H22="", J22, IF(J22*Veriler!H22=0, "", J22*Veriler!H22))), J22)</f>
        <v/>
      </c>
    </row>
    <row r="23" spans="1:20" s="63" customFormat="1" ht="27.75" customHeight="1" x14ac:dyDescent="0.25">
      <c r="A23" s="69">
        <v>4</v>
      </c>
      <c r="B23" s="201"/>
      <c r="C23" s="202"/>
      <c r="D23" s="4"/>
      <c r="E23" s="5"/>
      <c r="F23" s="3"/>
      <c r="G23" s="3"/>
      <c r="H23" s="3"/>
      <c r="I23" s="3"/>
      <c r="J23" s="70" t="str">
        <f t="shared" si="4"/>
        <v/>
      </c>
      <c r="K23" s="71" t="str">
        <f>IF(J23="", "", J23/Veriler!$S$1)</f>
        <v/>
      </c>
      <c r="L23" s="108" t="str">
        <f>IF(E23&lt;&gt;"", "İthal Girdi", IF(Veriler!O23="", "", IF(Veriler!N23="H", "%0,5 üzerindedir", IF(Veriler!O23&gt;0.1, "%10 sınırı aşılmıştır.", "Uygun"))))</f>
        <v>%0,5 üzerindedir</v>
      </c>
      <c r="M23" s="108" t="str">
        <f t="shared" si="5"/>
        <v xml:space="preserve"> </v>
      </c>
      <c r="N23" s="29"/>
      <c r="O23" s="6"/>
      <c r="P23" s="72" t="str">
        <f t="shared" si="2"/>
        <v/>
      </c>
      <c r="Q23" s="70">
        <f>IFERROR(IF(K23&lt;=0.005,IF(E23="",J23,0),IF(E23&lt;&gt;"",0,IF(N23="",0,IF(N23="H",0,IF(O23&lt;Veriler!$F$2,J23*Veriler!$F$2,J23*O23)))))," ")</f>
        <v>0</v>
      </c>
      <c r="R23" s="70">
        <f>IF(Veriler!O23&lt;=0.1, Q23, IF(AND(Veriler!O23&gt;0.1, E23="", N23="E"), IF(O23&gt;Veriler!$F$2, O23*Q23, IF(O23&lt;Veriler!$F$2, Veriler!$F$2*Q23, O23*Q23)), 0))</f>
        <v>0</v>
      </c>
      <c r="S23" s="70" t="str">
        <f t="shared" si="3"/>
        <v xml:space="preserve"> </v>
      </c>
      <c r="T23" s="73" t="str">
        <f>IFERROR(IF(E23="", IF(Q23=1, 0, IF(J23-Q23=0, "", J23-Q23)), IF(Veriler!H23="", J23, IF(J23*Veriler!H23=0, "", J23*Veriler!H23))), J23)</f>
        <v/>
      </c>
    </row>
    <row r="24" spans="1:20" s="63" customFormat="1" ht="27.75" customHeight="1" x14ac:dyDescent="0.25">
      <c r="A24" s="69">
        <v>5</v>
      </c>
      <c r="B24" s="201"/>
      <c r="C24" s="202"/>
      <c r="D24" s="4"/>
      <c r="E24" s="5"/>
      <c r="F24" s="3"/>
      <c r="G24" s="3"/>
      <c r="H24" s="3"/>
      <c r="I24" s="3"/>
      <c r="J24" s="70" t="str">
        <f t="shared" si="4"/>
        <v/>
      </c>
      <c r="K24" s="71" t="str">
        <f>IF(J24="", "", J24/Veriler!$S$1)</f>
        <v/>
      </c>
      <c r="L24" s="108" t="str">
        <f>IF(E24&lt;&gt;"", "İthal Girdi", IF(Veriler!O24="", "", IF(Veriler!N24="H", "%0,5 üzerindedir", IF(Veriler!O24&gt;0.1, "%10 sınırı aşılmıştır.", "Uygun"))))</f>
        <v>%0,5 üzerindedir</v>
      </c>
      <c r="M24" s="108" t="str">
        <f t="shared" si="5"/>
        <v xml:space="preserve"> </v>
      </c>
      <c r="N24" s="29"/>
      <c r="O24" s="6"/>
      <c r="P24" s="72" t="str">
        <f t="shared" si="2"/>
        <v/>
      </c>
      <c r="Q24" s="70">
        <f>IFERROR(IF(K24&lt;=0.005,IF(E24="",J24,0),IF(E24&lt;&gt;"",0,IF(N24="",0,IF(N24="H",0,IF(O24&lt;Veriler!$F$2,J24*Veriler!$F$2,J24*O24)))))," ")</f>
        <v>0</v>
      </c>
      <c r="R24" s="70">
        <f>IF(Veriler!O24&lt;=0.1, Q24, IF(AND(Veriler!O24&gt;0.1, E24="", N24="E"), IF(O24&gt;Veriler!$F$2, O24*Q24, IF(O24&lt;Veriler!$F$2, Veriler!$F$2*Q24, O24*Q24)), 0))</f>
        <v>0</v>
      </c>
      <c r="S24" s="70" t="str">
        <f t="shared" si="3"/>
        <v xml:space="preserve"> </v>
      </c>
      <c r="T24" s="73" t="str">
        <f>IFERROR(IF(E24="", IF(Q24=1, 0, IF(J24-Q24=0, "", J24-Q24)), IF(Veriler!H24="", J24, IF(J24*Veriler!H24=0, "", J24*Veriler!H24))), J24)</f>
        <v/>
      </c>
    </row>
    <row r="25" spans="1:20" s="63" customFormat="1" ht="27.75" customHeight="1" x14ac:dyDescent="0.25">
      <c r="A25" s="69">
        <v>6</v>
      </c>
      <c r="B25" s="201"/>
      <c r="C25" s="202"/>
      <c r="D25" s="4"/>
      <c r="E25" s="5"/>
      <c r="F25" s="3"/>
      <c r="G25" s="3"/>
      <c r="H25" s="3"/>
      <c r="I25" s="3"/>
      <c r="J25" s="70" t="str">
        <f t="shared" si="4"/>
        <v/>
      </c>
      <c r="K25" s="71" t="str">
        <f>IF(J25="", "", J25/Veriler!$S$1)</f>
        <v/>
      </c>
      <c r="L25" s="108" t="str">
        <f>IF(E25&lt;&gt;"", "İthal Girdi", IF(Veriler!O25="", "", IF(Veriler!N25="H", "%0,5 üzerindedir", IF(Veriler!O25&gt;0.1, "%10 sınırı aşılmıştır.", "Uygun"))))</f>
        <v>%0,5 üzerindedir</v>
      </c>
      <c r="M25" s="108" t="str">
        <f t="shared" si="5"/>
        <v xml:space="preserve"> </v>
      </c>
      <c r="N25" s="29"/>
      <c r="O25" s="6"/>
      <c r="P25" s="72" t="str">
        <f t="shared" si="2"/>
        <v/>
      </c>
      <c r="Q25" s="70">
        <f>IFERROR(IF(K25&lt;=0.005,IF(E25="",J25,0),IF(E25&lt;&gt;"",0,IF(N25="",0,IF(N25="H",0,IF(O25&lt;Veriler!$F$2,J25*Veriler!$F$2,J25*O25)))))," ")</f>
        <v>0</v>
      </c>
      <c r="R25" s="70">
        <f>IF(Veriler!O25&lt;=0.1, Q25, IF(AND(Veriler!O25&gt;0.1, E25="", N25="E"), IF(O25&gt;Veriler!$F$2, O25*Q25, IF(O25&lt;Veriler!$F$2, Veriler!$F$2*Q25, O25*Q25)), 0))</f>
        <v>0</v>
      </c>
      <c r="S25" s="70" t="str">
        <f t="shared" si="3"/>
        <v xml:space="preserve"> </v>
      </c>
      <c r="T25" s="73" t="str">
        <f>IFERROR(IF(E25="", IF(Q25=1, 0, IF(J25-Q25=0, "", J25-Q25)), IF(Veriler!H25="", J25, IF(J25*Veriler!H25=0, "", J25*Veriler!H25))), J25)</f>
        <v/>
      </c>
    </row>
    <row r="26" spans="1:20" s="63" customFormat="1" ht="27.75" customHeight="1" x14ac:dyDescent="0.25">
      <c r="A26" s="69">
        <v>7</v>
      </c>
      <c r="B26" s="201"/>
      <c r="C26" s="202"/>
      <c r="D26" s="4"/>
      <c r="E26" s="5"/>
      <c r="F26" s="3"/>
      <c r="G26" s="3"/>
      <c r="H26" s="3"/>
      <c r="I26" s="3"/>
      <c r="J26" s="70" t="str">
        <f t="shared" si="4"/>
        <v/>
      </c>
      <c r="K26" s="71" t="str">
        <f>IF(J26="", "", J26/Veriler!$S$1)</f>
        <v/>
      </c>
      <c r="L26" s="108" t="str">
        <f>IF(E26&lt;&gt;"", "İthal Girdi", IF(Veriler!O26="", "", IF(Veriler!N26="H", "%0,5 üzerindedir", IF(Veriler!O26&gt;0.1, "%10 sınırı aşılmıştır.", "Uygun"))))</f>
        <v>%0,5 üzerindedir</v>
      </c>
      <c r="M26" s="108" t="str">
        <f t="shared" si="5"/>
        <v xml:space="preserve"> </v>
      </c>
      <c r="N26" s="29"/>
      <c r="O26" s="6"/>
      <c r="P26" s="72" t="str">
        <f t="shared" si="2"/>
        <v/>
      </c>
      <c r="Q26" s="70">
        <f>IFERROR(IF(K26&lt;=0.005,IF(E26="",J26,0),IF(E26&lt;&gt;"",0,IF(N26="",0,IF(N26="H",0,IF(O26&lt;Veriler!$F$2,J26*Veriler!$F$2,J26*O26)))))," ")</f>
        <v>0</v>
      </c>
      <c r="R26" s="70">
        <f>IF(Veriler!O26&lt;=0.1, Q26, IF(AND(Veriler!O26&gt;0.1, E26="", N26="E"), IF(O26&gt;Veriler!$F$2, O26*Q26, IF(O26&lt;Veriler!$F$2, Veriler!$F$2*Q26, O26*Q26)), 0))</f>
        <v>0</v>
      </c>
      <c r="S26" s="70" t="str">
        <f t="shared" si="3"/>
        <v xml:space="preserve"> </v>
      </c>
      <c r="T26" s="73" t="str">
        <f>IFERROR(IF(E26="", IF(Q26=1, 0, IF(J26-Q26=0, "", J26-Q26)), IF(Veriler!H26="", J26, IF(J26*Veriler!H26=0, "", J26*Veriler!H26))), J26)</f>
        <v/>
      </c>
    </row>
    <row r="27" spans="1:20" s="63" customFormat="1" ht="27.75" customHeight="1" x14ac:dyDescent="0.25">
      <c r="A27" s="69">
        <v>8</v>
      </c>
      <c r="B27" s="201"/>
      <c r="C27" s="202"/>
      <c r="D27" s="4"/>
      <c r="E27" s="5"/>
      <c r="F27" s="3"/>
      <c r="G27" s="3"/>
      <c r="H27" s="3"/>
      <c r="I27" s="3"/>
      <c r="J27" s="70" t="str">
        <f t="shared" si="4"/>
        <v/>
      </c>
      <c r="K27" s="71" t="str">
        <f>IF(J27="", "", J27/Veriler!$S$1)</f>
        <v/>
      </c>
      <c r="L27" s="108" t="str">
        <f>IF(E27&lt;&gt;"", "İthal Girdi", IF(Veriler!O27="", "", IF(Veriler!N27="H", "%0,5 üzerindedir", IF(Veriler!O27&gt;0.1, "%10 sınırı aşılmıştır.", "Uygun"))))</f>
        <v>%0,5 üzerindedir</v>
      </c>
      <c r="M27" s="108" t="str">
        <f t="shared" si="5"/>
        <v xml:space="preserve"> </v>
      </c>
      <c r="N27" s="29"/>
      <c r="O27" s="6"/>
      <c r="P27" s="72" t="str">
        <f t="shared" si="2"/>
        <v/>
      </c>
      <c r="Q27" s="70">
        <f>IFERROR(IF(K27&lt;=0.005,IF(E27="",J27,0),IF(E27&lt;&gt;"",0,IF(N27="",0,IF(N27="H",0,IF(O27&lt;Veriler!$F$2,J27*Veriler!$F$2,J27*O27)))))," ")</f>
        <v>0</v>
      </c>
      <c r="R27" s="70">
        <f>IF(Veriler!O27&lt;=0.1, Q27, IF(AND(Veriler!O27&gt;0.1, E27="", N27="E"), IF(O27&gt;Veriler!$F$2, O27*Q27, IF(O27&lt;Veriler!$F$2, Veriler!$F$2*Q27, O27*Q27)), 0))</f>
        <v>0</v>
      </c>
      <c r="S27" s="70" t="str">
        <f t="shared" si="3"/>
        <v xml:space="preserve"> </v>
      </c>
      <c r="T27" s="73" t="str">
        <f>IFERROR(IF(E27="", IF(Q27=1, 0, IF(J27-Q27=0, "", J27-Q27)), IF(Veriler!H27="", J27, IF(J27*Veriler!H27=0, "", J27*Veriler!H27))), J27)</f>
        <v/>
      </c>
    </row>
    <row r="28" spans="1:20" s="63" customFormat="1" ht="27.75" customHeight="1" x14ac:dyDescent="0.25">
      <c r="A28" s="69">
        <v>9</v>
      </c>
      <c r="B28" s="201"/>
      <c r="C28" s="202"/>
      <c r="D28" s="4"/>
      <c r="E28" s="5"/>
      <c r="F28" s="3"/>
      <c r="G28" s="3"/>
      <c r="H28" s="3"/>
      <c r="I28" s="3"/>
      <c r="J28" s="70" t="str">
        <f t="shared" si="4"/>
        <v/>
      </c>
      <c r="K28" s="71" t="str">
        <f>IF(J28="", "", J28/Veriler!$S$1)</f>
        <v/>
      </c>
      <c r="L28" s="108" t="str">
        <f>IF(E28&lt;&gt;"", "İthal Girdi", IF(Veriler!O28="", "", IF(Veriler!N28="H", "%0,5 üzerindedir", IF(Veriler!O28&gt;0.1, "%10 sınırı aşılmıştır.", "Uygun"))))</f>
        <v>%0,5 üzerindedir</v>
      </c>
      <c r="M28" s="108" t="str">
        <f t="shared" si="5"/>
        <v xml:space="preserve"> </v>
      </c>
      <c r="N28" s="29"/>
      <c r="O28" s="6"/>
      <c r="P28" s="72" t="str">
        <f t="shared" si="2"/>
        <v/>
      </c>
      <c r="Q28" s="70">
        <f>IFERROR(IF(K28&lt;=0.005,IF(E28="",J28,0),IF(E28&lt;&gt;"",0,IF(N28="",0,IF(N28="H",0,IF(O28&lt;Veriler!$F$2,J28*Veriler!$F$2,J28*O28)))))," ")</f>
        <v>0</v>
      </c>
      <c r="R28" s="70">
        <f>IF(Veriler!O28&lt;=0.1, Q28, IF(AND(Veriler!O28&gt;0.1, E28="", N28="E"), IF(O28&gt;Veriler!$F$2, O28*Q28, IF(O28&lt;Veriler!$F$2, Veriler!$F$2*Q28, O28*Q28)), 0))</f>
        <v>0</v>
      </c>
      <c r="S28" s="70" t="str">
        <f t="shared" si="3"/>
        <v xml:space="preserve"> </v>
      </c>
      <c r="T28" s="73" t="str">
        <f>IFERROR(IF(E28="", IF(Q28=1, 0, IF(J28-Q28=0, "", J28-Q28)), IF(Veriler!H28="", J28, IF(J28*Veriler!H28=0, "", J28*Veriler!H28))), J28)</f>
        <v/>
      </c>
    </row>
    <row r="29" spans="1:20" s="63" customFormat="1" ht="27.75" customHeight="1" x14ac:dyDescent="0.25">
      <c r="A29" s="69">
        <v>10</v>
      </c>
      <c r="B29" s="201"/>
      <c r="C29" s="202"/>
      <c r="D29" s="4"/>
      <c r="E29" s="5"/>
      <c r="F29" s="3"/>
      <c r="G29" s="3"/>
      <c r="H29" s="3"/>
      <c r="I29" s="3"/>
      <c r="J29" s="70" t="str">
        <f t="shared" si="4"/>
        <v/>
      </c>
      <c r="K29" s="71" t="str">
        <f>IF(J29="", "", J29/Veriler!$S$1)</f>
        <v/>
      </c>
      <c r="L29" s="108" t="str">
        <f>IF(E29&lt;&gt;"", "İthal Girdi", IF(Veriler!O29="", "", IF(Veriler!N29="H", "%0,5 üzerindedir", IF(Veriler!O29&gt;0.1, "%10 sınırı aşılmıştır.", "Uygun"))))</f>
        <v>%0,5 üzerindedir</v>
      </c>
      <c r="M29" s="108" t="str">
        <f t="shared" si="5"/>
        <v xml:space="preserve"> </v>
      </c>
      <c r="N29" s="29"/>
      <c r="O29" s="6"/>
      <c r="P29" s="72" t="str">
        <f t="shared" si="2"/>
        <v/>
      </c>
      <c r="Q29" s="70">
        <f>IFERROR(IF(K29&lt;=0.005,IF(E29="",J29,0),IF(E29&lt;&gt;"",0,IF(N29="",0,IF(N29="H",0,IF(O29&lt;Veriler!$F$2,J29*Veriler!$F$2,J29*O29)))))," ")</f>
        <v>0</v>
      </c>
      <c r="R29" s="70">
        <f>IF(Veriler!O29&lt;=0.1, Q29, IF(AND(Veriler!O29&gt;0.1, E29="", N29="E"), IF(O29&gt;Veriler!$F$2, O29*Q29, IF(O29&lt;Veriler!$F$2, Veriler!$F$2*Q29, O29*Q29)), 0))</f>
        <v>0</v>
      </c>
      <c r="S29" s="70" t="str">
        <f t="shared" si="3"/>
        <v xml:space="preserve"> </v>
      </c>
      <c r="T29" s="73" t="str">
        <f>IFERROR(IF(E29="", IF(Q29=1, 0, IF(J29-Q29=0, "", J29-Q29)), IF(Veriler!H29="", J29, IF(J29*Veriler!H29=0, "", J29*Veriler!H29))), J29)</f>
        <v/>
      </c>
    </row>
    <row r="30" spans="1:20" s="63" customFormat="1" ht="27.75" customHeight="1" x14ac:dyDescent="0.25">
      <c r="A30" s="69">
        <v>11</v>
      </c>
      <c r="B30" s="201"/>
      <c r="C30" s="202"/>
      <c r="D30" s="4"/>
      <c r="E30" s="5"/>
      <c r="F30" s="3"/>
      <c r="G30" s="3"/>
      <c r="H30" s="3"/>
      <c r="I30" s="3"/>
      <c r="J30" s="70" t="str">
        <f t="shared" si="4"/>
        <v/>
      </c>
      <c r="K30" s="71" t="str">
        <f>IF(J30="", "", J30/Veriler!$S$1)</f>
        <v/>
      </c>
      <c r="L30" s="108" t="str">
        <f>IF(E30&lt;&gt;"", "İthal Girdi", IF(Veriler!O30="", "", IF(Veriler!N30="H", "%0,5 üzerindedir", IF(Veriler!O30&gt;0.1, "%10 sınırı aşılmıştır.", "Uygun"))))</f>
        <v>%0,5 üzerindedir</v>
      </c>
      <c r="M30" s="108" t="str">
        <f t="shared" si="5"/>
        <v xml:space="preserve"> </v>
      </c>
      <c r="N30" s="29"/>
      <c r="O30" s="6"/>
      <c r="P30" s="72" t="str">
        <f t="shared" si="2"/>
        <v/>
      </c>
      <c r="Q30" s="70">
        <f>IFERROR(IF(K30&lt;=0.005,IF(E30="",J30,0),IF(E30&lt;&gt;"",0,IF(N30="",0,IF(N30="H",0,IF(O30&lt;Veriler!$F$2,J30*Veriler!$F$2,J30*O30)))))," ")</f>
        <v>0</v>
      </c>
      <c r="R30" s="70">
        <f>IF(Veriler!O30&lt;=0.1, Q30, IF(AND(Veriler!O30&gt;0.1, E30="", N30="E"), IF(O30&gt;Veriler!$F$2, O30*Q30, IF(O30&lt;Veriler!$F$2, Veriler!$F$2*Q30, O30*Q30)), 0))</f>
        <v>0</v>
      </c>
      <c r="S30" s="70" t="str">
        <f t="shared" si="3"/>
        <v xml:space="preserve"> </v>
      </c>
      <c r="T30" s="73" t="str">
        <f>IFERROR(IF(E30="", IF(Q30=1, 0, IF(J30-Q30=0, "", J30-Q30)), IF(Veriler!H30="", J30, IF(J30*Veriler!H30=0, "", J30*Veriler!H30))), J30)</f>
        <v/>
      </c>
    </row>
    <row r="31" spans="1:20" s="63" customFormat="1" ht="27.75" customHeight="1" x14ac:dyDescent="0.25">
      <c r="A31" s="69">
        <v>12</v>
      </c>
      <c r="B31" s="201"/>
      <c r="C31" s="202"/>
      <c r="D31" s="4"/>
      <c r="E31" s="5"/>
      <c r="F31" s="3"/>
      <c r="G31" s="3"/>
      <c r="H31" s="3"/>
      <c r="I31" s="3"/>
      <c r="J31" s="70" t="str">
        <f t="shared" si="4"/>
        <v/>
      </c>
      <c r="K31" s="71" t="str">
        <f>IF(J31="", "", J31/Veriler!$S$1)</f>
        <v/>
      </c>
      <c r="L31" s="108" t="str">
        <f>IF(E31&lt;&gt;"", "İthal Girdi", IF(Veriler!O31="", "", IF(Veriler!N31="H", "%0,5 üzerindedir", IF(Veriler!O31&gt;0.1, "%10 sınırı aşılmıştır.", "Uygun"))))</f>
        <v>%0,5 üzerindedir</v>
      </c>
      <c r="M31" s="108" t="str">
        <f t="shared" si="5"/>
        <v xml:space="preserve"> </v>
      </c>
      <c r="N31" s="29"/>
      <c r="O31" s="6"/>
      <c r="P31" s="72" t="str">
        <f t="shared" si="2"/>
        <v/>
      </c>
      <c r="Q31" s="70">
        <f>IFERROR(IF(K31&lt;=0.005,IF(E31="",J31,0),IF(E31&lt;&gt;"",0,IF(N31="",0,IF(N31="H",0,IF(O31&lt;Veriler!$F$2,J31*Veriler!$F$2,J31*O31)))))," ")</f>
        <v>0</v>
      </c>
      <c r="R31" s="70">
        <f>IF(Veriler!O31&lt;=0.1, Q31, IF(AND(Veriler!O31&gt;0.1, E31="", N31="E"), IF(O31&gt;Veriler!$F$2, O31*Q31, IF(O31&lt;Veriler!$F$2, Veriler!$F$2*Q31, O31*Q31)), 0))</f>
        <v>0</v>
      </c>
      <c r="S31" s="70" t="str">
        <f t="shared" si="3"/>
        <v xml:space="preserve"> </v>
      </c>
      <c r="T31" s="73" t="str">
        <f>IFERROR(IF(E31="", IF(Q31=1, 0, IF(J31-Q31=0, "", J31-Q31)), IF(Veriler!H31="", J31, IF(J31*Veriler!H31=0, "", J31*Veriler!H31))), J31)</f>
        <v/>
      </c>
    </row>
    <row r="32" spans="1:20" s="63" customFormat="1" ht="27.75" customHeight="1" x14ac:dyDescent="0.25">
      <c r="A32" s="69">
        <v>13</v>
      </c>
      <c r="B32" s="201"/>
      <c r="C32" s="202"/>
      <c r="D32" s="4"/>
      <c r="E32" s="5"/>
      <c r="F32" s="3"/>
      <c r="G32" s="3"/>
      <c r="H32" s="3"/>
      <c r="I32" s="3"/>
      <c r="J32" s="70" t="str">
        <f t="shared" si="4"/>
        <v/>
      </c>
      <c r="K32" s="71" t="str">
        <f>IF(J32="", "", J32/Veriler!$S$1)</f>
        <v/>
      </c>
      <c r="L32" s="108" t="str">
        <f>IF(E32&lt;&gt;"", "İthal Girdi", IF(Veriler!O32="", "", IF(Veriler!N32="H", "%0,5 üzerindedir", IF(Veriler!O32&gt;0.1, "%10 sınırı aşılmıştır.", "Uygun"))))</f>
        <v>%0,5 üzerindedir</v>
      </c>
      <c r="M32" s="108" t="str">
        <f t="shared" si="5"/>
        <v xml:space="preserve"> </v>
      </c>
      <c r="N32" s="29"/>
      <c r="O32" s="6"/>
      <c r="P32" s="72" t="str">
        <f t="shared" si="2"/>
        <v/>
      </c>
      <c r="Q32" s="70">
        <f>IFERROR(IF(K32&lt;=0.005,IF(E32="",J32,0),IF(E32&lt;&gt;"",0,IF(N32="",0,IF(N32="H",0,IF(O32&lt;Veriler!$F$2,J32*Veriler!$F$2,J32*O32)))))," ")</f>
        <v>0</v>
      </c>
      <c r="R32" s="70">
        <f>IF(Veriler!O32&lt;=0.1, Q32, IF(AND(Veriler!O32&gt;0.1, E32="", N32="E"), IF(O32&gt;Veriler!$F$2, O32*Q32, IF(O32&lt;Veriler!$F$2, Veriler!$F$2*Q32, O32*Q32)), 0))</f>
        <v>0</v>
      </c>
      <c r="S32" s="70" t="str">
        <f t="shared" si="3"/>
        <v xml:space="preserve"> </v>
      </c>
      <c r="T32" s="73" t="str">
        <f>IFERROR(IF(E32="", IF(Q32=1, 0, IF(J32-Q32=0, "", J32-Q32)), IF(Veriler!H32="", J32, IF(J32*Veriler!H32=0, "", J32*Veriler!H32))), J32)</f>
        <v/>
      </c>
    </row>
    <row r="33" spans="1:20" s="63" customFormat="1" ht="27.75" customHeight="1" x14ac:dyDescent="0.25">
      <c r="A33" s="69">
        <v>14</v>
      </c>
      <c r="B33" s="201"/>
      <c r="C33" s="202"/>
      <c r="D33" s="4"/>
      <c r="E33" s="5"/>
      <c r="F33" s="3"/>
      <c r="G33" s="3"/>
      <c r="H33" s="3"/>
      <c r="I33" s="3"/>
      <c r="J33" s="70" t="str">
        <f t="shared" si="4"/>
        <v/>
      </c>
      <c r="K33" s="71" t="str">
        <f>IF(J33="", "", J33/Veriler!$S$1)</f>
        <v/>
      </c>
      <c r="L33" s="108" t="str">
        <f>IF(E33&lt;&gt;"", "İthal Girdi", IF(Veriler!O33="", "", IF(Veriler!N33="H", "%0,5 üzerindedir", IF(Veriler!O33&gt;0.1, "%10 sınırı aşılmıştır.", "Uygun"))))</f>
        <v>%0,5 üzerindedir</v>
      </c>
      <c r="M33" s="108" t="str">
        <f t="shared" si="5"/>
        <v xml:space="preserve"> </v>
      </c>
      <c r="N33" s="29"/>
      <c r="O33" s="6"/>
      <c r="P33" s="72" t="str">
        <f t="shared" si="2"/>
        <v/>
      </c>
      <c r="Q33" s="70">
        <f>IFERROR(IF(K33&lt;=0.005,IF(E33="",J33,0),IF(E33&lt;&gt;"",0,IF(N33="",0,IF(N33="H",0,IF(O33&lt;Veriler!$F$2,J33*Veriler!$F$2,J33*O33)))))," ")</f>
        <v>0</v>
      </c>
      <c r="R33" s="70">
        <f>IF(Veriler!O33&lt;=0.1, Q33, IF(AND(Veriler!O33&gt;0.1, E33="", N33="E"), IF(O33&gt;Veriler!$F$2, O33*Q33, IF(O33&lt;Veriler!$F$2, Veriler!$F$2*Q33, O33*Q33)), 0))</f>
        <v>0</v>
      </c>
      <c r="S33" s="70" t="str">
        <f t="shared" si="3"/>
        <v xml:space="preserve"> </v>
      </c>
      <c r="T33" s="73" t="str">
        <f>IFERROR(IF(E33="", IF(Q33=1, 0, IF(J33-Q33=0, "", J33-Q33)), IF(Veriler!H33="", J33, IF(J33*Veriler!H33=0, "", J33*Veriler!H33))), J33)</f>
        <v/>
      </c>
    </row>
    <row r="34" spans="1:20" s="63" customFormat="1" ht="24" customHeight="1" x14ac:dyDescent="0.25">
      <c r="A34" s="74"/>
      <c r="B34" s="75"/>
      <c r="C34" s="75"/>
      <c r="D34" s="75"/>
      <c r="E34" s="76"/>
      <c r="F34" s="74"/>
      <c r="G34" s="74"/>
      <c r="H34" s="74"/>
      <c r="I34" s="74"/>
      <c r="J34" s="77"/>
      <c r="K34" s="78"/>
      <c r="L34" s="109"/>
      <c r="M34" s="109"/>
      <c r="N34" s="79"/>
      <c r="O34" s="80"/>
      <c r="P34" s="80"/>
      <c r="Q34" s="74"/>
      <c r="R34" s="74"/>
      <c r="S34" s="74"/>
      <c r="T34" s="74"/>
    </row>
    <row r="35" spans="1:20" s="63" customFormat="1" ht="24" customHeight="1" x14ac:dyDescent="0.25">
      <c r="A35" s="74"/>
      <c r="B35" s="75"/>
      <c r="C35" s="75"/>
      <c r="D35" s="75"/>
      <c r="E35" s="76"/>
      <c r="F35" s="74"/>
      <c r="G35" s="74"/>
      <c r="H35" s="74"/>
      <c r="I35" s="74"/>
      <c r="J35" s="77"/>
      <c r="K35" s="78"/>
      <c r="L35" s="109"/>
      <c r="M35" s="109"/>
      <c r="N35" s="79"/>
      <c r="O35" s="80"/>
      <c r="P35" s="80"/>
      <c r="Q35" s="81" t="s">
        <v>19</v>
      </c>
      <c r="R35" s="81" t="s">
        <v>19</v>
      </c>
      <c r="S35" s="81" t="s">
        <v>19</v>
      </c>
      <c r="T35" s="82" t="s">
        <v>20</v>
      </c>
    </row>
    <row r="36" spans="1:20" s="63" customFormat="1" ht="27" customHeight="1" x14ac:dyDescent="0.25">
      <c r="A36" s="203" t="s">
        <v>106</v>
      </c>
      <c r="B36" s="203"/>
      <c r="C36" s="203"/>
      <c r="D36" s="203"/>
      <c r="E36" s="203"/>
      <c r="F36" s="203"/>
      <c r="G36" s="203"/>
      <c r="H36" s="203"/>
      <c r="I36" s="203"/>
      <c r="J36" s="203"/>
      <c r="K36" s="203"/>
      <c r="L36" s="203"/>
      <c r="M36" s="203"/>
      <c r="N36" s="203"/>
      <c r="O36" s="203"/>
      <c r="P36" s="203"/>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11" t="s">
        <v>83</v>
      </c>
      <c r="B38" s="211"/>
      <c r="C38" s="211"/>
      <c r="D38" s="211"/>
      <c r="E38" s="211"/>
      <c r="F38" s="211"/>
      <c r="G38" s="211"/>
      <c r="H38" s="211"/>
      <c r="I38" s="211"/>
      <c r="J38" s="211"/>
      <c r="K38" s="212"/>
      <c r="L38" s="212"/>
      <c r="M38" s="212"/>
      <c r="N38" s="213"/>
      <c r="O38" s="213"/>
      <c r="P38" s="213"/>
      <c r="Q38" s="211"/>
      <c r="R38" s="211"/>
      <c r="S38" s="211"/>
      <c r="T38" s="211"/>
    </row>
    <row r="39" spans="1:20" s="63" customFormat="1" ht="31.5" customHeight="1" x14ac:dyDescent="0.25">
      <c r="A39" s="205" t="s">
        <v>0</v>
      </c>
      <c r="B39" s="205"/>
      <c r="C39" s="205"/>
      <c r="D39" s="205"/>
      <c r="E39" s="205"/>
      <c r="F39" s="205"/>
      <c r="G39" s="205"/>
      <c r="H39" s="205"/>
      <c r="I39" s="205"/>
      <c r="J39" s="205"/>
      <c r="K39" s="205"/>
      <c r="L39" s="205"/>
      <c r="M39" s="205"/>
      <c r="N39" s="205" t="b">
        <v>0</v>
      </c>
      <c r="O39" s="205"/>
      <c r="P39" s="205"/>
      <c r="Q39" s="205"/>
      <c r="R39" s="205"/>
      <c r="S39" s="205"/>
      <c r="T39" s="205"/>
    </row>
    <row r="40" spans="1:20" s="64" customFormat="1" ht="28.5" customHeight="1" x14ac:dyDescent="0.25">
      <c r="A40" s="206" t="s">
        <v>124</v>
      </c>
      <c r="B40" s="207"/>
      <c r="C40" s="207"/>
      <c r="D40" s="207"/>
      <c r="E40" s="207"/>
      <c r="F40" s="207"/>
      <c r="G40" s="207"/>
      <c r="H40" s="207"/>
      <c r="I40" s="207"/>
      <c r="J40" s="207"/>
      <c r="K40" s="207"/>
      <c r="L40" s="207"/>
      <c r="M40" s="207"/>
      <c r="N40" s="207"/>
      <c r="O40" s="207"/>
      <c r="P40" s="208"/>
      <c r="Q40" s="160"/>
      <c r="R40" s="161"/>
      <c r="S40" s="162" t="s">
        <v>125</v>
      </c>
      <c r="T40" s="163">
        <f>T2+1</f>
        <v>2</v>
      </c>
    </row>
    <row r="41" spans="1:20" s="63" customFormat="1" ht="54" customHeight="1" x14ac:dyDescent="0.25">
      <c r="A41" s="65" t="s">
        <v>1</v>
      </c>
      <c r="B41" s="209" t="s">
        <v>2</v>
      </c>
      <c r="C41" s="210"/>
      <c r="D41" s="2" t="s">
        <v>3</v>
      </c>
      <c r="E41" s="2" t="s">
        <v>4</v>
      </c>
      <c r="F41" s="1" t="s">
        <v>5</v>
      </c>
      <c r="G41" s="1" t="s">
        <v>6</v>
      </c>
      <c r="H41" s="1" t="s">
        <v>7</v>
      </c>
      <c r="I41" s="1" t="s">
        <v>8</v>
      </c>
      <c r="J41" s="65" t="s">
        <v>9</v>
      </c>
      <c r="K41" s="67" t="s">
        <v>10</v>
      </c>
      <c r="L41" s="111" t="s">
        <v>94</v>
      </c>
      <c r="M41" s="111" t="s">
        <v>94</v>
      </c>
      <c r="N41" s="1" t="s">
        <v>11</v>
      </c>
      <c r="O41" s="1" t="s">
        <v>12</v>
      </c>
      <c r="P41" s="68" t="s">
        <v>13</v>
      </c>
      <c r="Q41" s="65" t="s">
        <v>14</v>
      </c>
      <c r="R41" s="65" t="s">
        <v>85</v>
      </c>
      <c r="S41" s="65" t="s">
        <v>85</v>
      </c>
      <c r="T41" s="65" t="s">
        <v>15</v>
      </c>
    </row>
    <row r="42" spans="1:20" s="63" customFormat="1" ht="27" customHeight="1" x14ac:dyDescent="0.25">
      <c r="A42" s="103"/>
      <c r="B42" s="204" t="s">
        <v>16</v>
      </c>
      <c r="C42" s="204"/>
      <c r="D42" s="104"/>
      <c r="E42" s="104"/>
      <c r="F42" s="104"/>
      <c r="G42" s="104"/>
      <c r="H42" s="104"/>
      <c r="I42" s="104"/>
      <c r="J42" s="104"/>
      <c r="K42" s="104"/>
      <c r="L42" s="104"/>
      <c r="M42" s="104"/>
      <c r="N42" s="104"/>
      <c r="O42" s="104"/>
      <c r="P42" s="204"/>
      <c r="Q42" s="204"/>
      <c r="R42" s="104"/>
      <c r="S42" s="104"/>
      <c r="T42" s="104"/>
    </row>
    <row r="43" spans="1:20" s="63" customFormat="1" ht="27.75" customHeight="1" x14ac:dyDescent="0.25">
      <c r="A43" s="69">
        <v>1</v>
      </c>
      <c r="B43" s="201"/>
      <c r="C43" s="202"/>
      <c r="D43" s="4"/>
      <c r="E43" s="5"/>
      <c r="F43" s="3"/>
      <c r="G43" s="3"/>
      <c r="H43" s="3"/>
      <c r="I43" s="3"/>
      <c r="J43" s="70" t="str">
        <f t="shared" ref="J43:J56" si="6">IF(AND(F43&lt;&gt;0, H43&lt;&gt;0, I43&lt;&gt;0), F43*H43*I43, "")</f>
        <v/>
      </c>
      <c r="K43" s="71" t="str">
        <f>IF(J43="", "", J43/Veriler!$S$1)</f>
        <v/>
      </c>
      <c r="L43" s="108" t="str">
        <f>IF(E43&lt;&gt;"", "İthal Girdi", IF(Veriler!O43="", "", IF(Veriler!N43="H", "%0,5 üzerindedir", IF(Veriler!O43&gt;0.1, "%10 sınırı aşılmıştır.", "Uygun"))))</f>
        <v>%0,5 üzerindedir</v>
      </c>
      <c r="M43" s="108" t="str">
        <f>IF(K43=""," ",L43)</f>
        <v xml:space="preserve"> </v>
      </c>
      <c r="N43" s="29"/>
      <c r="O43" s="6"/>
      <c r="P43" s="72" t="str">
        <f>IFERROR(IF(AND(R43&lt;&gt;"",J43&lt;&gt;"",J43&lt;&gt;0,R43&lt;&gt;0),R43/J43,"")," ")</f>
        <v/>
      </c>
      <c r="Q43" s="70">
        <f>IFERROR(IF(K43&lt;=0.005,IF(E43="",J43,0),IF(E43&lt;&gt;"",0,IF(N43="",0,IF(N43="H",0,IF(O43&lt;Veriler!$F$2,J43*Veriler!$F$2,J43*O43)))))," ")</f>
        <v>0</v>
      </c>
      <c r="R43" s="70">
        <f>IF(Veriler!O43&lt;=0.1, Q43, IF(AND(Veriler!O43&gt;0.1, E43="", N43="E"), IF(O43&gt;Veriler!$F$2, O43*Q43, IF(O43&lt;Veriler!$F$2, Veriler!$F$2*Q43, O43*Q43)), 0))</f>
        <v>0</v>
      </c>
      <c r="S43" s="70" t="str">
        <f>IF(R43=0," ",R43)</f>
        <v xml:space="preserve"> </v>
      </c>
      <c r="T43" s="73" t="str">
        <f>IFERROR(IF(E43="", IF(Q43=1, 0, IF(J43-Q43=0, "", J43-Q43)), IF(Veriler!H43="", J43, IF(J43*Veriler!H43=0, "", J43*Veriler!H43))), J43)</f>
        <v/>
      </c>
    </row>
    <row r="44" spans="1:20" s="63" customFormat="1" ht="27.75" customHeight="1" x14ac:dyDescent="0.25">
      <c r="A44" s="69">
        <v>2</v>
      </c>
      <c r="B44" s="201"/>
      <c r="C44" s="202"/>
      <c r="D44" s="4"/>
      <c r="E44" s="5"/>
      <c r="F44" s="3"/>
      <c r="G44" s="3"/>
      <c r="H44" s="3"/>
      <c r="I44" s="3"/>
      <c r="J44" s="70" t="str">
        <f t="shared" si="6"/>
        <v/>
      </c>
      <c r="K44" s="71" t="str">
        <f>IF(J44="", "", J44/Veriler!$S$1)</f>
        <v/>
      </c>
      <c r="L44" s="108" t="str">
        <f>IF(E44&lt;&gt;"", "İthal Girdi", IF(Veriler!O44="", "", IF(Veriler!N44="H", "%0,5 üzerindedir", IF(Veriler!O44&gt;0.1, "%10 sınırı aşılmıştır.", "Uygun"))))</f>
        <v>%0,5 üzerindedir</v>
      </c>
      <c r="M44" s="108" t="str">
        <f t="shared" ref="M44:M56" si="7">IF(K44=""," ",L44)</f>
        <v xml:space="preserve"> </v>
      </c>
      <c r="N44" s="29"/>
      <c r="O44" s="6"/>
      <c r="P44" s="72" t="str">
        <f t="shared" ref="P44:P56" si="8">IFERROR(IF(AND(R44&lt;&gt;"",J44&lt;&gt;"",J44&lt;&gt;0,R44&lt;&gt;0),R44/J44,"")," ")</f>
        <v/>
      </c>
      <c r="Q44" s="70">
        <f>IFERROR(IF(K44&lt;=0.005,IF(E44="",J44,0),IF(E44&lt;&gt;"",0,IF(N44="",0,IF(N44="H",0,IF(O44&lt;Veriler!$F$2,J44*Veriler!$F$2,J44*O44)))))," ")</f>
        <v>0</v>
      </c>
      <c r="R44" s="70">
        <f>IF(Veriler!O44&lt;=0.1, Q44, IF(AND(Veriler!O44&gt;0.1, E44="", N44="E"), IF(O44&gt;Veriler!$F$2, O44*Q44, IF(O44&lt;Veriler!$F$2, Veriler!$F$2*Q44, O44*Q44)), 0))</f>
        <v>0</v>
      </c>
      <c r="S44" s="70" t="str">
        <f t="shared" ref="S44:S71" si="9">IF(R44=0," ",R44)</f>
        <v xml:space="preserve"> </v>
      </c>
      <c r="T44" s="73" t="str">
        <f>IFERROR(IF(E44="", IF(Q44=1, 0, IF(J44-Q44=0, "", J44-Q44)), IF(Veriler!H44="", J44, IF(J44*Veriler!H44=0, "", J44*Veriler!H44))), J44)</f>
        <v/>
      </c>
    </row>
    <row r="45" spans="1:20" s="63" customFormat="1" ht="27.75" customHeight="1" x14ac:dyDescent="0.25">
      <c r="A45" s="69">
        <v>3</v>
      </c>
      <c r="B45" s="201"/>
      <c r="C45" s="202"/>
      <c r="D45" s="4"/>
      <c r="E45" s="5"/>
      <c r="F45" s="3"/>
      <c r="G45" s="3"/>
      <c r="H45" s="3"/>
      <c r="I45" s="3"/>
      <c r="J45" s="70" t="str">
        <f t="shared" si="6"/>
        <v/>
      </c>
      <c r="K45" s="71" t="str">
        <f>IF(J45="", "", J45/Veriler!$S$1)</f>
        <v/>
      </c>
      <c r="L45" s="108" t="str">
        <f>IF(E45&lt;&gt;"", "İthal Girdi", IF(Veriler!O45="", "", IF(Veriler!N45="H", "%0,5 üzerindedir", IF(Veriler!O45&gt;0.1, "%10 sınırı aşılmıştır.", "Uygun"))))</f>
        <v>%0,5 üzerindedir</v>
      </c>
      <c r="M45" s="108" t="str">
        <f t="shared" si="7"/>
        <v xml:space="preserve"> </v>
      </c>
      <c r="N45" s="29"/>
      <c r="O45" s="6"/>
      <c r="P45" s="72" t="str">
        <f t="shared" si="8"/>
        <v/>
      </c>
      <c r="Q45" s="70">
        <f>IFERROR(IF(K45&lt;=0.005,IF(E45="",J45,0),IF(E45&lt;&gt;"",0,IF(N45="",0,IF(N45="H",0,IF(O45&lt;Veriler!$F$2,J45*Veriler!$F$2,J45*O45)))))," ")</f>
        <v>0</v>
      </c>
      <c r="R45" s="70">
        <f>IF(Veriler!O45&lt;=0.1, Q45, IF(AND(Veriler!O45&gt;0.1, E45="", N45="E"), IF(O45&gt;Veriler!$F$2, O45*Q45, IF(O45&lt;Veriler!$F$2, Veriler!$F$2*Q45, O45*Q45)), 0))</f>
        <v>0</v>
      </c>
      <c r="S45" s="70" t="str">
        <f t="shared" si="9"/>
        <v xml:space="preserve"> </v>
      </c>
      <c r="T45" s="73" t="str">
        <f>IFERROR(IF(E45="", IF(Q45=1, 0, IF(J45-Q45=0, "", J45-Q45)), IF(Veriler!H45="", J45, IF(J45*Veriler!H45=0, "", J45*Veriler!H45))), J45)</f>
        <v/>
      </c>
    </row>
    <row r="46" spans="1:20" s="63" customFormat="1" ht="27.75" customHeight="1" x14ac:dyDescent="0.25">
      <c r="A46" s="69">
        <v>4</v>
      </c>
      <c r="B46" s="201"/>
      <c r="C46" s="202"/>
      <c r="D46" s="4"/>
      <c r="E46" s="5"/>
      <c r="F46" s="3"/>
      <c r="G46" s="3"/>
      <c r="H46" s="3"/>
      <c r="I46" s="3"/>
      <c r="J46" s="70" t="str">
        <f t="shared" si="6"/>
        <v/>
      </c>
      <c r="K46" s="71" t="str">
        <f>IF(J46="", "", J46/Veriler!$S$1)</f>
        <v/>
      </c>
      <c r="L46" s="108" t="str">
        <f>IF(E46&lt;&gt;"", "İthal Girdi", IF(Veriler!O46="", "", IF(Veriler!N46="H", "%0,5 üzerindedir", IF(Veriler!O46&gt;0.1, "%10 sınırı aşılmıştır.", "Uygun"))))</f>
        <v>%0,5 üzerindedir</v>
      </c>
      <c r="M46" s="108" t="str">
        <f t="shared" si="7"/>
        <v xml:space="preserve"> </v>
      </c>
      <c r="N46" s="29"/>
      <c r="O46" s="6"/>
      <c r="P46" s="72" t="str">
        <f t="shared" si="8"/>
        <v/>
      </c>
      <c r="Q46" s="70">
        <f>IFERROR(IF(K46&lt;=0.005,IF(E46="",J46,0),IF(E46&lt;&gt;"",0,IF(N46="",0,IF(N46="H",0,IF(O46&lt;Veriler!$F$2,J46*Veriler!$F$2,J46*O46)))))," ")</f>
        <v>0</v>
      </c>
      <c r="R46" s="70">
        <f>IF(Veriler!O46&lt;=0.1, Q46, IF(AND(Veriler!O46&gt;0.1, E46="", N46="E"), IF(O46&gt;Veriler!$F$2, O46*Q46, IF(O46&lt;Veriler!$F$2, Veriler!$F$2*Q46, O46*Q46)), 0))</f>
        <v>0</v>
      </c>
      <c r="S46" s="70" t="str">
        <f t="shared" si="9"/>
        <v xml:space="preserve"> </v>
      </c>
      <c r="T46" s="73" t="str">
        <f>IFERROR(IF(E46="", IF(Q46=1, 0, IF(J46-Q46=0, "", J46-Q46)), IF(Veriler!H46="", J46, IF(J46*Veriler!H46=0, "", J46*Veriler!H46))), J46)</f>
        <v/>
      </c>
    </row>
    <row r="47" spans="1:20" s="63" customFormat="1" ht="27.75" customHeight="1" x14ac:dyDescent="0.25">
      <c r="A47" s="69">
        <v>5</v>
      </c>
      <c r="B47" s="201"/>
      <c r="C47" s="202"/>
      <c r="D47" s="4"/>
      <c r="E47" s="5"/>
      <c r="F47" s="3"/>
      <c r="G47" s="3"/>
      <c r="H47" s="3"/>
      <c r="I47" s="3"/>
      <c r="J47" s="70" t="str">
        <f t="shared" si="6"/>
        <v/>
      </c>
      <c r="K47" s="71" t="str">
        <f>IF(J47="", "", J47/Veriler!$S$1)</f>
        <v/>
      </c>
      <c r="L47" s="108" t="str">
        <f>IF(E47&lt;&gt;"", "İthal Girdi", IF(Veriler!O47="", "", IF(Veriler!N47="H", "%0,5 üzerindedir", IF(Veriler!O47&gt;0.1, "%10 sınırı aşılmıştır.", "Uygun"))))</f>
        <v>%0,5 üzerindedir</v>
      </c>
      <c r="M47" s="108" t="str">
        <f t="shared" si="7"/>
        <v xml:space="preserve"> </v>
      </c>
      <c r="N47" s="29"/>
      <c r="O47" s="6"/>
      <c r="P47" s="72" t="str">
        <f t="shared" si="8"/>
        <v/>
      </c>
      <c r="Q47" s="70">
        <f>IFERROR(IF(K47&lt;=0.005,IF(E47="",J47,0),IF(E47&lt;&gt;"",0,IF(N47="",0,IF(N47="H",0,IF(O47&lt;Veriler!$F$2,J47*Veriler!$F$2,J47*O47)))))," ")</f>
        <v>0</v>
      </c>
      <c r="R47" s="70">
        <f>IF(Veriler!O47&lt;=0.1, Q47, IF(AND(Veriler!O47&gt;0.1, E47="", N47="E"), IF(O47&gt;Veriler!$F$2, O47*Q47, IF(O47&lt;Veriler!$F$2, Veriler!$F$2*Q47, O47*Q47)), 0))</f>
        <v>0</v>
      </c>
      <c r="S47" s="70" t="str">
        <f t="shared" si="9"/>
        <v xml:space="preserve"> </v>
      </c>
      <c r="T47" s="73" t="str">
        <f>IFERROR(IF(E47="", IF(Q47=1, 0, IF(J47-Q47=0, "", J47-Q47)), IF(Veriler!H47="", J47, IF(J47*Veriler!H47=0, "", J47*Veriler!H47))), J47)</f>
        <v/>
      </c>
    </row>
    <row r="48" spans="1:20" s="63" customFormat="1" ht="27.75" customHeight="1" x14ac:dyDescent="0.25">
      <c r="A48" s="69">
        <v>6</v>
      </c>
      <c r="B48" s="201"/>
      <c r="C48" s="202"/>
      <c r="D48" s="4"/>
      <c r="E48" s="5"/>
      <c r="F48" s="3"/>
      <c r="G48" s="3"/>
      <c r="H48" s="3"/>
      <c r="I48" s="3"/>
      <c r="J48" s="70" t="str">
        <f t="shared" si="6"/>
        <v/>
      </c>
      <c r="K48" s="71" t="str">
        <f>IF(J48="", "", J48/Veriler!$S$1)</f>
        <v/>
      </c>
      <c r="L48" s="108" t="str">
        <f>IF(E48&lt;&gt;"", "İthal Girdi", IF(Veriler!O48="", "", IF(Veriler!N48="H", "%0,5 üzerindedir", IF(Veriler!O48&gt;0.1, "%10 sınırı aşılmıştır.", "Uygun"))))</f>
        <v>%0,5 üzerindedir</v>
      </c>
      <c r="M48" s="108" t="str">
        <f t="shared" si="7"/>
        <v xml:space="preserve"> </v>
      </c>
      <c r="N48" s="29"/>
      <c r="O48" s="6"/>
      <c r="P48" s="72" t="str">
        <f t="shared" si="8"/>
        <v/>
      </c>
      <c r="Q48" s="70">
        <f>IFERROR(IF(K48&lt;=0.005,IF(E48="",J48,0),IF(E48&lt;&gt;"",0,IF(N48="",0,IF(N48="H",0,IF(O48&lt;Veriler!$F$2,J48*Veriler!$F$2,J48*O48)))))," ")</f>
        <v>0</v>
      </c>
      <c r="R48" s="70">
        <f>IF(Veriler!O48&lt;=0.1, Q48, IF(AND(Veriler!O48&gt;0.1, E48="", N48="E"), IF(O48&gt;Veriler!$F$2, O48*Q48, IF(O48&lt;Veriler!$F$2, Veriler!$F$2*Q48, O48*Q48)), 0))</f>
        <v>0</v>
      </c>
      <c r="S48" s="70" t="str">
        <f t="shared" si="9"/>
        <v xml:space="preserve"> </v>
      </c>
      <c r="T48" s="73" t="str">
        <f>IFERROR(IF(E48="", IF(Q48=1, 0, IF(J48-Q48=0, "", J48-Q48)), IF(Veriler!H48="", J48, IF(J48*Veriler!H48=0, "", J48*Veriler!H48))), J48)</f>
        <v/>
      </c>
    </row>
    <row r="49" spans="1:20" s="63" customFormat="1" ht="27.75" customHeight="1" x14ac:dyDescent="0.25">
      <c r="A49" s="69">
        <v>7</v>
      </c>
      <c r="B49" s="201"/>
      <c r="C49" s="202"/>
      <c r="D49" s="4"/>
      <c r="E49" s="5"/>
      <c r="F49" s="3"/>
      <c r="G49" s="3"/>
      <c r="H49" s="3"/>
      <c r="I49" s="3"/>
      <c r="J49" s="70" t="str">
        <f t="shared" si="6"/>
        <v/>
      </c>
      <c r="K49" s="71" t="str">
        <f>IF(J49="", "", J49/Veriler!$S$1)</f>
        <v/>
      </c>
      <c r="L49" s="108" t="str">
        <f>IF(E49&lt;&gt;"", "İthal Girdi", IF(Veriler!O49="", "", IF(Veriler!N49="H", "%0,5 üzerindedir", IF(Veriler!O49&gt;0.1, "%10 sınırı aşılmıştır.", "Uygun"))))</f>
        <v>%0,5 üzerindedir</v>
      </c>
      <c r="M49" s="108" t="str">
        <f t="shared" si="7"/>
        <v xml:space="preserve"> </v>
      </c>
      <c r="N49" s="29"/>
      <c r="O49" s="6"/>
      <c r="P49" s="72" t="str">
        <f t="shared" si="8"/>
        <v/>
      </c>
      <c r="Q49" s="70">
        <f>IFERROR(IF(K49&lt;=0.005,IF(E49="",J49,0),IF(E49&lt;&gt;"",0,IF(N49="",0,IF(N49="H",0,IF(O49&lt;Veriler!$F$2,J49*Veriler!$F$2,J49*O49)))))," ")</f>
        <v>0</v>
      </c>
      <c r="R49" s="70">
        <f>IF(Veriler!O49&lt;=0.1, Q49, IF(AND(Veriler!O49&gt;0.1, E49="", N49="E"), IF(O49&gt;Veriler!$F$2, O49*Q49, IF(O49&lt;Veriler!$F$2, Veriler!$F$2*Q49, O49*Q49)), 0))</f>
        <v>0</v>
      </c>
      <c r="S49" s="70" t="str">
        <f t="shared" si="9"/>
        <v xml:space="preserve"> </v>
      </c>
      <c r="T49" s="73" t="str">
        <f>IFERROR(IF(E49="", IF(Q49=1, 0, IF(J49-Q49=0, "", J49-Q49)), IF(Veriler!H49="", J49, IF(J49*Veriler!H49=0, "", J49*Veriler!H49))), J49)</f>
        <v/>
      </c>
    </row>
    <row r="50" spans="1:20" s="63" customFormat="1" ht="27.75" customHeight="1" x14ac:dyDescent="0.25">
      <c r="A50" s="69">
        <v>8</v>
      </c>
      <c r="B50" s="201"/>
      <c r="C50" s="202"/>
      <c r="D50" s="4"/>
      <c r="E50" s="5"/>
      <c r="F50" s="3"/>
      <c r="G50" s="3"/>
      <c r="H50" s="3"/>
      <c r="I50" s="3"/>
      <c r="J50" s="70" t="str">
        <f t="shared" si="6"/>
        <v/>
      </c>
      <c r="K50" s="71" t="str">
        <f>IF(J50="", "", J50/Veriler!$S$1)</f>
        <v/>
      </c>
      <c r="L50" s="108" t="str">
        <f>IF(E50&lt;&gt;"", "İthal Girdi", IF(Veriler!O50="", "", IF(Veriler!N50="H", "%0,5 üzerindedir", IF(Veriler!O50&gt;0.1, "%10 sınırı aşılmıştır.", "Uygun"))))</f>
        <v>%0,5 üzerindedir</v>
      </c>
      <c r="M50" s="108" t="str">
        <f t="shared" si="7"/>
        <v xml:space="preserve"> </v>
      </c>
      <c r="N50" s="29"/>
      <c r="O50" s="6"/>
      <c r="P50" s="72" t="str">
        <f t="shared" si="8"/>
        <v/>
      </c>
      <c r="Q50" s="70">
        <f>IFERROR(IF(K50&lt;=0.005,IF(E50="",J50,0),IF(E50&lt;&gt;"",0,IF(N50="",0,IF(N50="H",0,IF(O50&lt;Veriler!$F$2,J50*Veriler!$F$2,J50*O50)))))," ")</f>
        <v>0</v>
      </c>
      <c r="R50" s="70">
        <f>IF(Veriler!O50&lt;=0.1, Q50, IF(AND(Veriler!O50&gt;0.1, E50="", N50="E"), IF(O50&gt;Veriler!$F$2, O50*Q50, IF(O50&lt;Veriler!$F$2, Veriler!$F$2*Q50, O50*Q50)), 0))</f>
        <v>0</v>
      </c>
      <c r="S50" s="70" t="str">
        <f t="shared" si="9"/>
        <v xml:space="preserve"> </v>
      </c>
      <c r="T50" s="73" t="str">
        <f>IFERROR(IF(E50="", IF(Q50=1, 0, IF(J50-Q50=0, "", J50-Q50)), IF(Veriler!H50="", J50, IF(J50*Veriler!H50=0, "", J50*Veriler!H50))), J50)</f>
        <v/>
      </c>
    </row>
    <row r="51" spans="1:20" s="63" customFormat="1" ht="27.75" customHeight="1" x14ac:dyDescent="0.25">
      <c r="A51" s="69">
        <v>9</v>
      </c>
      <c r="B51" s="201"/>
      <c r="C51" s="202"/>
      <c r="D51" s="4"/>
      <c r="E51" s="5"/>
      <c r="F51" s="3"/>
      <c r="G51" s="3"/>
      <c r="H51" s="3"/>
      <c r="I51" s="3"/>
      <c r="J51" s="70" t="str">
        <f t="shared" si="6"/>
        <v/>
      </c>
      <c r="K51" s="71" t="str">
        <f>IF(J51="", "", J51/Veriler!$S$1)</f>
        <v/>
      </c>
      <c r="L51" s="108" t="str">
        <f>IF(E51&lt;&gt;"", "İthal Girdi", IF(Veriler!O51="", "", IF(Veriler!N51="H", "%0,5 üzerindedir", IF(Veriler!O51&gt;0.1, "%10 sınırı aşılmıştır.", "Uygun"))))</f>
        <v>%0,5 üzerindedir</v>
      </c>
      <c r="M51" s="108" t="str">
        <f t="shared" si="7"/>
        <v xml:space="preserve"> </v>
      </c>
      <c r="N51" s="29"/>
      <c r="O51" s="6"/>
      <c r="P51" s="72" t="str">
        <f t="shared" si="8"/>
        <v/>
      </c>
      <c r="Q51" s="70">
        <f>IFERROR(IF(K51&lt;=0.005,IF(E51="",J51,0),IF(E51&lt;&gt;"",0,IF(N51="",0,IF(N51="H",0,IF(O51&lt;Veriler!$F$2,J51*Veriler!$F$2,J51*O51)))))," ")</f>
        <v>0</v>
      </c>
      <c r="R51" s="70">
        <f>IF(Veriler!O51&lt;=0.1, Q51, IF(AND(Veriler!O51&gt;0.1, E51="", N51="E"), IF(O51&gt;Veriler!$F$2, O51*Q51, IF(O51&lt;Veriler!$F$2, Veriler!$F$2*Q51, O51*Q51)), 0))</f>
        <v>0</v>
      </c>
      <c r="S51" s="70" t="str">
        <f t="shared" si="9"/>
        <v xml:space="preserve"> </v>
      </c>
      <c r="T51" s="73" t="str">
        <f>IFERROR(IF(E51="", IF(Q51=1, 0, IF(J51-Q51=0, "", J51-Q51)), IF(Veriler!H51="", J51, IF(J51*Veriler!H51=0, "", J51*Veriler!H51))), J51)</f>
        <v/>
      </c>
    </row>
    <row r="52" spans="1:20" s="63" customFormat="1" ht="27.75" customHeight="1" x14ac:dyDescent="0.25">
      <c r="A52" s="69">
        <v>10</v>
      </c>
      <c r="B52" s="201"/>
      <c r="C52" s="202"/>
      <c r="D52" s="4"/>
      <c r="E52" s="5"/>
      <c r="F52" s="3"/>
      <c r="G52" s="3"/>
      <c r="H52" s="3"/>
      <c r="I52" s="3"/>
      <c r="J52" s="70" t="str">
        <f t="shared" si="6"/>
        <v/>
      </c>
      <c r="K52" s="71" t="str">
        <f>IF(J52="", "", J52/Veriler!$S$1)</f>
        <v/>
      </c>
      <c r="L52" s="108" t="str">
        <f>IF(E52&lt;&gt;"", "İthal Girdi", IF(Veriler!O52="", "", IF(Veriler!N52="H", "%0,5 üzerindedir", IF(Veriler!O52&gt;0.1, "%10 sınırı aşılmıştır.", "Uygun"))))</f>
        <v>%0,5 üzerindedir</v>
      </c>
      <c r="M52" s="108" t="str">
        <f t="shared" si="7"/>
        <v xml:space="preserve"> </v>
      </c>
      <c r="N52" s="29"/>
      <c r="O52" s="6"/>
      <c r="P52" s="72" t="str">
        <f t="shared" si="8"/>
        <v/>
      </c>
      <c r="Q52" s="70">
        <f>IFERROR(IF(K52&lt;=0.005,IF(E52="",J52,0),IF(E52&lt;&gt;"",0,IF(N52="",0,IF(N52="H",0,IF(O52&lt;Veriler!$F$2,J52*Veriler!$F$2,J52*O52)))))," ")</f>
        <v>0</v>
      </c>
      <c r="R52" s="70">
        <f>IF(Veriler!O52&lt;=0.1, Q52, IF(AND(Veriler!O52&gt;0.1, E52="", N52="E"), IF(O52&gt;Veriler!$F$2, O52*Q52, IF(O52&lt;Veriler!$F$2, Veriler!$F$2*Q52, O52*Q52)), 0))</f>
        <v>0</v>
      </c>
      <c r="S52" s="70" t="str">
        <f t="shared" si="9"/>
        <v xml:space="preserve"> </v>
      </c>
      <c r="T52" s="73" t="str">
        <f>IFERROR(IF(E52="", IF(Q52=1, 0, IF(J52-Q52=0, "", J52-Q52)), IF(Veriler!H52="", J52, IF(J52*Veriler!H52=0, "", J52*Veriler!H52))), J52)</f>
        <v/>
      </c>
    </row>
    <row r="53" spans="1:20" s="63" customFormat="1" ht="27.75" customHeight="1" x14ac:dyDescent="0.25">
      <c r="A53" s="69">
        <v>11</v>
      </c>
      <c r="B53" s="201"/>
      <c r="C53" s="202"/>
      <c r="D53" s="4"/>
      <c r="E53" s="5"/>
      <c r="F53" s="3"/>
      <c r="G53" s="3"/>
      <c r="H53" s="3"/>
      <c r="I53" s="3"/>
      <c r="J53" s="70" t="str">
        <f t="shared" si="6"/>
        <v/>
      </c>
      <c r="K53" s="71" t="str">
        <f>IF(J53="", "", J53/Veriler!$S$1)</f>
        <v/>
      </c>
      <c r="L53" s="108" t="str">
        <f>IF(E53&lt;&gt;"", "İthal Girdi", IF(Veriler!O53="", "", IF(Veriler!N53="H", "%0,5 üzerindedir", IF(Veriler!O53&gt;0.1, "%10 sınırı aşılmıştır.", "Uygun"))))</f>
        <v>%0,5 üzerindedir</v>
      </c>
      <c r="M53" s="108" t="str">
        <f t="shared" si="7"/>
        <v xml:space="preserve"> </v>
      </c>
      <c r="N53" s="29"/>
      <c r="O53" s="6"/>
      <c r="P53" s="72" t="str">
        <f t="shared" si="8"/>
        <v/>
      </c>
      <c r="Q53" s="70">
        <f>IFERROR(IF(K53&lt;=0.005,IF(E53="",J53,0),IF(E53&lt;&gt;"",0,IF(N53="",0,IF(N53="H",0,IF(O53&lt;Veriler!$F$2,J53*Veriler!$F$2,J53*O53)))))," ")</f>
        <v>0</v>
      </c>
      <c r="R53" s="70">
        <f>IF(Veriler!O53&lt;=0.1, Q53, IF(AND(Veriler!O53&gt;0.1, E53="", N53="E"), IF(O53&gt;Veriler!$F$2, O53*Q53, IF(O53&lt;Veriler!$F$2, Veriler!$F$2*Q53, O53*Q53)), 0))</f>
        <v>0</v>
      </c>
      <c r="S53" s="70" t="str">
        <f t="shared" si="9"/>
        <v xml:space="preserve"> </v>
      </c>
      <c r="T53" s="73" t="str">
        <f>IFERROR(IF(E53="", IF(Q53=1, 0, IF(J53-Q53=0, "", J53-Q53)), IF(Veriler!H53="", J53, IF(J53*Veriler!H53=0, "", J53*Veriler!H53))), J53)</f>
        <v/>
      </c>
    </row>
    <row r="54" spans="1:20" s="63" customFormat="1" ht="27.75" customHeight="1" x14ac:dyDescent="0.25">
      <c r="A54" s="69">
        <v>12</v>
      </c>
      <c r="B54" s="201"/>
      <c r="C54" s="202"/>
      <c r="D54" s="4"/>
      <c r="E54" s="5"/>
      <c r="F54" s="3"/>
      <c r="G54" s="3"/>
      <c r="H54" s="3"/>
      <c r="I54" s="3"/>
      <c r="J54" s="70" t="str">
        <f t="shared" si="6"/>
        <v/>
      </c>
      <c r="K54" s="71" t="str">
        <f>IF(J54="", "", J54/Veriler!$S$1)</f>
        <v/>
      </c>
      <c r="L54" s="108" t="str">
        <f>IF(E54&lt;&gt;"", "İthal Girdi", IF(Veriler!O54="", "", IF(Veriler!N54="H", "%0,5 üzerindedir", IF(Veriler!O54&gt;0.1, "%10 sınırı aşılmıştır.", "Uygun"))))</f>
        <v>%0,5 üzerindedir</v>
      </c>
      <c r="M54" s="108" t="str">
        <f t="shared" si="7"/>
        <v xml:space="preserve"> </v>
      </c>
      <c r="N54" s="29"/>
      <c r="O54" s="6"/>
      <c r="P54" s="72" t="str">
        <f t="shared" si="8"/>
        <v/>
      </c>
      <c r="Q54" s="70">
        <f>IFERROR(IF(K54&lt;=0.005,IF(E54="",J54,0),IF(E54&lt;&gt;"",0,IF(N54="",0,IF(N54="H",0,IF(O54&lt;Veriler!$F$2,J54*Veriler!$F$2,J54*O54)))))," ")</f>
        <v>0</v>
      </c>
      <c r="R54" s="70">
        <f>IF(Veriler!O54&lt;=0.1, Q54, IF(AND(Veriler!O54&gt;0.1, E54="", N54="E"), IF(O54&gt;Veriler!$F$2, O54*Q54, IF(O54&lt;Veriler!$F$2, Veriler!$F$2*Q54, O54*Q54)), 0))</f>
        <v>0</v>
      </c>
      <c r="S54" s="70" t="str">
        <f t="shared" si="9"/>
        <v xml:space="preserve"> </v>
      </c>
      <c r="T54" s="73" t="str">
        <f>IFERROR(IF(E54="", IF(Q54=1, 0, IF(J54-Q54=0, "", J54-Q54)), IF(Veriler!H54="", J54, IF(J54*Veriler!H54=0, "", J54*Veriler!H54))), J54)</f>
        <v/>
      </c>
    </row>
    <row r="55" spans="1:20" s="63" customFormat="1" ht="27.75" customHeight="1" x14ac:dyDescent="0.25">
      <c r="A55" s="69">
        <v>13</v>
      </c>
      <c r="B55" s="201"/>
      <c r="C55" s="202"/>
      <c r="D55" s="4"/>
      <c r="E55" s="5"/>
      <c r="F55" s="3"/>
      <c r="G55" s="3"/>
      <c r="H55" s="3"/>
      <c r="I55" s="3"/>
      <c r="J55" s="70" t="str">
        <f t="shared" si="6"/>
        <v/>
      </c>
      <c r="K55" s="71" t="str">
        <f>IF(J55="", "", J55/Veriler!$S$1)</f>
        <v/>
      </c>
      <c r="L55" s="108" t="str">
        <f>IF(E55&lt;&gt;"", "İthal Girdi", IF(Veriler!O55="", "", IF(Veriler!N55="H", "%0,5 üzerindedir", IF(Veriler!O55&gt;0.1, "%10 sınırı aşılmıştır.", "Uygun"))))</f>
        <v>%0,5 üzerindedir</v>
      </c>
      <c r="M55" s="108" t="str">
        <f t="shared" si="7"/>
        <v xml:space="preserve"> </v>
      </c>
      <c r="N55" s="29"/>
      <c r="O55" s="6"/>
      <c r="P55" s="72" t="str">
        <f t="shared" si="8"/>
        <v/>
      </c>
      <c r="Q55" s="70">
        <f>IFERROR(IF(K55&lt;=0.005,IF(E55="",J55,0),IF(E55&lt;&gt;"",0,IF(N55="",0,IF(N55="H",0,IF(O55&lt;Veriler!$F$2,J55*Veriler!$F$2,J55*O55)))))," ")</f>
        <v>0</v>
      </c>
      <c r="R55" s="70">
        <f>IF(Veriler!O55&lt;=0.1, Q55, IF(AND(Veriler!O55&gt;0.1, E55="", N55="E"), IF(O55&gt;Veriler!$F$2, O55*Q55, IF(O55&lt;Veriler!$F$2, Veriler!$F$2*Q55, O55*Q55)), 0))</f>
        <v>0</v>
      </c>
      <c r="S55" s="70" t="str">
        <f t="shared" si="9"/>
        <v xml:space="preserve"> </v>
      </c>
      <c r="T55" s="73" t="str">
        <f>IFERROR(IF(E55="", IF(Q55=1, 0, IF(J55-Q55=0, "", J55-Q55)), IF(Veriler!H55="", J55, IF(J55*Veriler!H55=0, "", J55*Veriler!H55))), J55)</f>
        <v/>
      </c>
    </row>
    <row r="56" spans="1:20" s="63" customFormat="1" ht="27.75" customHeight="1" x14ac:dyDescent="0.25">
      <c r="A56" s="69">
        <v>14</v>
      </c>
      <c r="B56" s="201"/>
      <c r="C56" s="202"/>
      <c r="D56" s="4"/>
      <c r="E56" s="5"/>
      <c r="F56" s="3"/>
      <c r="G56" s="3"/>
      <c r="H56" s="3"/>
      <c r="I56" s="3"/>
      <c r="J56" s="70" t="str">
        <f t="shared" si="6"/>
        <v/>
      </c>
      <c r="K56" s="71" t="str">
        <f>IF(J56="", "", J56/Veriler!$S$1)</f>
        <v/>
      </c>
      <c r="L56" s="108" t="str">
        <f>IF(E56&lt;&gt;"", "İthal Girdi", IF(Veriler!O56="", "", IF(Veriler!N56="H", "%0,5 üzerindedir", IF(Veriler!O56&gt;0.1, "%10 sınırı aşılmıştır.", "Uygun"))))</f>
        <v>%0,5 üzerindedir</v>
      </c>
      <c r="M56" s="108" t="str">
        <f t="shared" si="7"/>
        <v xml:space="preserve"> </v>
      </c>
      <c r="N56" s="29"/>
      <c r="O56" s="6"/>
      <c r="P56" s="72" t="str">
        <f t="shared" si="8"/>
        <v/>
      </c>
      <c r="Q56" s="70">
        <f>IFERROR(IF(K56&lt;=0.005,IF(E56="",J56,0),IF(E56&lt;&gt;"",0,IF(N56="",0,IF(N56="H",0,IF(O56&lt;Veriler!$F$2,J56*Veriler!$F$2,J56*O56)))))," ")</f>
        <v>0</v>
      </c>
      <c r="R56" s="70">
        <f>IF(Veriler!O56&lt;=0.1, Q56, IF(AND(Veriler!O56&gt;0.1, E56="", N56="E"), IF(O56&gt;Veriler!$F$2, O56*Q56, IF(O56&lt;Veriler!$F$2, Veriler!$F$2*Q56, O56*Q56)), 0))</f>
        <v>0</v>
      </c>
      <c r="S56" s="70" t="str">
        <f t="shared" si="9"/>
        <v xml:space="preserve"> </v>
      </c>
      <c r="T56" s="73" t="str">
        <f>IFERROR(IF(E56="", IF(Q56=1, 0, IF(J56-Q56=0, "", J56-Q56)), IF(Veriler!H56="", J56, IF(J56*Veriler!H56=0, "", J56*Veriler!H56))), J56)</f>
        <v/>
      </c>
    </row>
    <row r="57" spans="1:20" s="63" customFormat="1" ht="27" customHeight="1" x14ac:dyDescent="0.25">
      <c r="A57" s="103"/>
      <c r="B57" s="204" t="s">
        <v>18</v>
      </c>
      <c r="C57" s="204"/>
      <c r="D57" s="104"/>
      <c r="E57" s="104"/>
      <c r="F57" s="104"/>
      <c r="G57" s="104"/>
      <c r="H57" s="104"/>
      <c r="I57" s="104"/>
      <c r="J57" s="104"/>
      <c r="K57" s="104"/>
      <c r="L57" s="104"/>
      <c r="M57" s="104"/>
      <c r="N57" s="104"/>
      <c r="O57" s="104"/>
      <c r="P57" s="204"/>
      <c r="Q57" s="204"/>
      <c r="R57" s="104"/>
      <c r="S57" s="104"/>
      <c r="T57" s="104"/>
    </row>
    <row r="58" spans="1:20" s="63" customFormat="1" ht="27.75" customHeight="1" x14ac:dyDescent="0.25">
      <c r="A58" s="69">
        <v>1</v>
      </c>
      <c r="B58" s="201"/>
      <c r="C58" s="202"/>
      <c r="D58" s="4"/>
      <c r="E58" s="5"/>
      <c r="F58" s="3"/>
      <c r="G58" s="3"/>
      <c r="H58" s="3"/>
      <c r="I58" s="3"/>
      <c r="J58" s="70" t="str">
        <f t="shared" ref="J58:J71" si="10">IF(AND(F58&lt;&gt;0, H58&lt;&gt;0, I58&lt;&gt;0), F58*H58*I58, "")</f>
        <v/>
      </c>
      <c r="K58" s="71" t="str">
        <f>IF(J58="", "", J58/Veriler!$S$1)</f>
        <v/>
      </c>
      <c r="L58" s="108" t="str">
        <f>IF(E58&lt;&gt;"", "İthal Girdi", IF(Veriler!O58="", "", IF(Veriler!N58="H", "%0,5 üzerindedir", IF(Veriler!O58&gt;0.1, "%10 sınırı aşılmıştır.", "Uygun"))))</f>
        <v>%0,5 üzerindedir</v>
      </c>
      <c r="M58" s="108" t="str">
        <f>IF(K58=""," ",L58)</f>
        <v xml:space="preserve"> </v>
      </c>
      <c r="N58" s="29"/>
      <c r="O58" s="6"/>
      <c r="P58" s="72" t="str">
        <f t="shared" ref="P58:P71" si="11">IFERROR(IF(AND(R58&lt;&gt;"",J58&lt;&gt;"",J58&lt;&gt;0,R58&lt;&gt;0),R58/J58,"")," ")</f>
        <v/>
      </c>
      <c r="Q58" s="70">
        <f>IFERROR(IF(K58&lt;=0.005,IF(E58="",J58,0),IF(E58&lt;&gt;"",0,IF(N58="",0,IF(N58="H",0,IF(O58&lt;Veriler!$F$2,J58*Veriler!$F$2,J58*O58)))))," ")</f>
        <v>0</v>
      </c>
      <c r="R58" s="70">
        <f>IF(Veriler!O58&lt;=0.1, Q58, IF(AND(Veriler!O58&gt;0.1, E58="", N58="E"), IF(O58&gt;Veriler!$F$2, O58*Q58, IF(O58&lt;Veriler!$F$2, Veriler!$F$2*Q58, O58*Q58)), 0))</f>
        <v>0</v>
      </c>
      <c r="S58" s="70" t="str">
        <f t="shared" si="9"/>
        <v xml:space="preserve"> </v>
      </c>
      <c r="T58" s="73" t="str">
        <f>IFERROR(IF(E58="", IF(Q58=1, 0, IF(J58-Q58=0, "", J58-Q58)), IF(Veriler!H58="", J58, IF(J58*Veriler!H58=0, "", J58*Veriler!H58))), J58)</f>
        <v/>
      </c>
    </row>
    <row r="59" spans="1:20" s="63" customFormat="1" ht="27.75" customHeight="1" x14ac:dyDescent="0.25">
      <c r="A59" s="69">
        <v>2</v>
      </c>
      <c r="B59" s="201"/>
      <c r="C59" s="202"/>
      <c r="D59" s="4"/>
      <c r="E59" s="5"/>
      <c r="F59" s="3"/>
      <c r="G59" s="3"/>
      <c r="H59" s="3"/>
      <c r="I59" s="3"/>
      <c r="J59" s="70" t="str">
        <f t="shared" si="10"/>
        <v/>
      </c>
      <c r="K59" s="71" t="str">
        <f>IF(J59="", "", J59/Veriler!$S$1)</f>
        <v/>
      </c>
      <c r="L59" s="108" t="str">
        <f>IF(E59&lt;&gt;"", "İthal Girdi", IF(Veriler!O59="", "", IF(Veriler!N59="H", "%0,5 üzerindedir", IF(Veriler!O59&gt;0.1, "%10 sınırı aşılmıştır.", "Uygun"))))</f>
        <v>%0,5 üzerindedir</v>
      </c>
      <c r="M59" s="108" t="str">
        <f t="shared" ref="M59:M71" si="12">IF(K59=""," ",L59)</f>
        <v xml:space="preserve"> </v>
      </c>
      <c r="N59" s="29"/>
      <c r="O59" s="6"/>
      <c r="P59" s="72" t="str">
        <f t="shared" si="11"/>
        <v/>
      </c>
      <c r="Q59" s="70">
        <f>IFERROR(IF(K59&lt;=0.005,IF(E59="",J59,0),IF(E59&lt;&gt;"",0,IF(N59="",0,IF(N59="H",0,IF(O59&lt;Veriler!$F$2,J59*Veriler!$F$2,J59*O59)))))," ")</f>
        <v>0</v>
      </c>
      <c r="R59" s="70">
        <f>IF(Veriler!O59&lt;=0.1, Q59, IF(AND(Veriler!O59&gt;0.1, E59="", N59="E"), IF(O59&gt;Veriler!$F$2, O59*Q59, IF(O59&lt;Veriler!$F$2, Veriler!$F$2*Q59, O59*Q59)), 0))</f>
        <v>0</v>
      </c>
      <c r="S59" s="70" t="str">
        <f t="shared" si="9"/>
        <v xml:space="preserve"> </v>
      </c>
      <c r="T59" s="73" t="str">
        <f>IFERROR(IF(E59="", IF(Q59=1, 0, IF(J59-Q59=0, "", J59-Q59)), IF(Veriler!H59="", J59, IF(J59*Veriler!H59=0, "", J59*Veriler!H59))), J59)</f>
        <v/>
      </c>
    </row>
    <row r="60" spans="1:20" s="63" customFormat="1" ht="27.75" customHeight="1" x14ac:dyDescent="0.25">
      <c r="A60" s="69">
        <v>3</v>
      </c>
      <c r="B60" s="201"/>
      <c r="C60" s="202"/>
      <c r="D60" s="4"/>
      <c r="E60" s="5"/>
      <c r="F60" s="3"/>
      <c r="G60" s="3"/>
      <c r="H60" s="3"/>
      <c r="I60" s="3"/>
      <c r="J60" s="70" t="str">
        <f t="shared" si="10"/>
        <v/>
      </c>
      <c r="K60" s="71" t="str">
        <f>IF(J60="", "", J60/Veriler!$S$1)</f>
        <v/>
      </c>
      <c r="L60" s="108" t="str">
        <f>IF(E60&lt;&gt;"", "İthal Girdi", IF(Veriler!O60="", "", IF(Veriler!N60="H", "%0,5 üzerindedir", IF(Veriler!O60&gt;0.1, "%10 sınırı aşılmıştır.", "Uygun"))))</f>
        <v>%0,5 üzerindedir</v>
      </c>
      <c r="M60" s="108" t="str">
        <f t="shared" si="12"/>
        <v xml:space="preserve"> </v>
      </c>
      <c r="N60" s="29"/>
      <c r="O60" s="6"/>
      <c r="P60" s="72" t="str">
        <f t="shared" si="11"/>
        <v/>
      </c>
      <c r="Q60" s="70">
        <f>IFERROR(IF(K60&lt;=0.005,IF(E60="",J60,0),IF(E60&lt;&gt;"",0,IF(N60="",0,IF(N60="H",0,IF(O60&lt;Veriler!$F$2,J60*Veriler!$F$2,J60*O60)))))," ")</f>
        <v>0</v>
      </c>
      <c r="R60" s="70">
        <f>IF(Veriler!O60&lt;=0.1, Q60, IF(AND(Veriler!O60&gt;0.1, E60="", N60="E"), IF(O60&gt;Veriler!$F$2, O60*Q60, IF(O60&lt;Veriler!$F$2, Veriler!$F$2*Q60, O60*Q60)), 0))</f>
        <v>0</v>
      </c>
      <c r="S60" s="70" t="str">
        <f t="shared" si="9"/>
        <v xml:space="preserve"> </v>
      </c>
      <c r="T60" s="73" t="str">
        <f>IFERROR(IF(E60="", IF(Q60=1, 0, IF(J60-Q60=0, "", J60-Q60)), IF(Veriler!H60="", J60, IF(J60*Veriler!H60=0, "", J60*Veriler!H60))), J60)</f>
        <v/>
      </c>
    </row>
    <row r="61" spans="1:20" s="63" customFormat="1" ht="27.75" customHeight="1" x14ac:dyDescent="0.25">
      <c r="A61" s="69">
        <v>4</v>
      </c>
      <c r="B61" s="201"/>
      <c r="C61" s="202"/>
      <c r="D61" s="4"/>
      <c r="E61" s="5"/>
      <c r="F61" s="3"/>
      <c r="G61" s="3"/>
      <c r="H61" s="3"/>
      <c r="I61" s="3"/>
      <c r="J61" s="70" t="str">
        <f t="shared" si="10"/>
        <v/>
      </c>
      <c r="K61" s="71" t="str">
        <f>IF(J61="", "", J61/Veriler!$S$1)</f>
        <v/>
      </c>
      <c r="L61" s="108" t="str">
        <f>IF(E61&lt;&gt;"", "İthal Girdi", IF(Veriler!O61="", "", IF(Veriler!N61="H", "%0,5 üzerindedir", IF(Veriler!O61&gt;0.1, "%10 sınırı aşılmıştır.", "Uygun"))))</f>
        <v>%0,5 üzerindedir</v>
      </c>
      <c r="M61" s="108" t="str">
        <f t="shared" si="12"/>
        <v xml:space="preserve"> </v>
      </c>
      <c r="N61" s="29"/>
      <c r="O61" s="6"/>
      <c r="P61" s="72" t="str">
        <f t="shared" si="11"/>
        <v/>
      </c>
      <c r="Q61" s="70">
        <f>IFERROR(IF(K61&lt;=0.005,IF(E61="",J61,0),IF(E61&lt;&gt;"",0,IF(N61="",0,IF(N61="H",0,IF(O61&lt;Veriler!$F$2,J61*Veriler!$F$2,J61*O61)))))," ")</f>
        <v>0</v>
      </c>
      <c r="R61" s="70">
        <f>IF(Veriler!O61&lt;=0.1, Q61, IF(AND(Veriler!O61&gt;0.1, E61="", N61="E"), IF(O61&gt;Veriler!$F$2, O61*Q61, IF(O61&lt;Veriler!$F$2, Veriler!$F$2*Q61, O61*Q61)), 0))</f>
        <v>0</v>
      </c>
      <c r="S61" s="70" t="str">
        <f t="shared" si="9"/>
        <v xml:space="preserve"> </v>
      </c>
      <c r="T61" s="73" t="str">
        <f>IFERROR(IF(E61="", IF(Q61=1, 0, IF(J61-Q61=0, "", J61-Q61)), IF(Veriler!H61="", J61, IF(J61*Veriler!H61=0, "", J61*Veriler!H61))), J61)</f>
        <v/>
      </c>
    </row>
    <row r="62" spans="1:20" s="63" customFormat="1" ht="27.75" customHeight="1" x14ac:dyDescent="0.25">
      <c r="A62" s="69">
        <v>5</v>
      </c>
      <c r="B62" s="201"/>
      <c r="C62" s="202"/>
      <c r="D62" s="4"/>
      <c r="E62" s="5"/>
      <c r="F62" s="3"/>
      <c r="G62" s="3"/>
      <c r="H62" s="3"/>
      <c r="I62" s="3"/>
      <c r="J62" s="70" t="str">
        <f t="shared" si="10"/>
        <v/>
      </c>
      <c r="K62" s="71" t="str">
        <f>IF(J62="", "", J62/Veriler!$S$1)</f>
        <v/>
      </c>
      <c r="L62" s="108" t="str">
        <f>IF(E62&lt;&gt;"", "İthal Girdi", IF(Veriler!O62="", "", IF(Veriler!N62="H", "%0,5 üzerindedir", IF(Veriler!O62&gt;0.1, "%10 sınırı aşılmıştır.", "Uygun"))))</f>
        <v>%0,5 üzerindedir</v>
      </c>
      <c r="M62" s="108" t="str">
        <f t="shared" si="12"/>
        <v xml:space="preserve"> </v>
      </c>
      <c r="N62" s="29"/>
      <c r="O62" s="6"/>
      <c r="P62" s="72" t="str">
        <f t="shared" si="11"/>
        <v/>
      </c>
      <c r="Q62" s="70">
        <f>IFERROR(IF(K62&lt;=0.005,IF(E62="",J62,0),IF(E62&lt;&gt;"",0,IF(N62="",0,IF(N62="H",0,IF(O62&lt;Veriler!$F$2,J62*Veriler!$F$2,J62*O62)))))," ")</f>
        <v>0</v>
      </c>
      <c r="R62" s="70">
        <f>IF(Veriler!O62&lt;=0.1, Q62, IF(AND(Veriler!O62&gt;0.1, E62="", N62="E"), IF(O62&gt;Veriler!$F$2, O62*Q62, IF(O62&lt;Veriler!$F$2, Veriler!$F$2*Q62, O62*Q62)), 0))</f>
        <v>0</v>
      </c>
      <c r="S62" s="70" t="str">
        <f t="shared" si="9"/>
        <v xml:space="preserve"> </v>
      </c>
      <c r="T62" s="73" t="str">
        <f>IFERROR(IF(E62="", IF(Q62=1, 0, IF(J62-Q62=0, "", J62-Q62)), IF(Veriler!H62="", J62, IF(J62*Veriler!H62=0, "", J62*Veriler!H62))), J62)</f>
        <v/>
      </c>
    </row>
    <row r="63" spans="1:20" s="63" customFormat="1" ht="27.75" customHeight="1" x14ac:dyDescent="0.25">
      <c r="A63" s="69">
        <v>6</v>
      </c>
      <c r="B63" s="201"/>
      <c r="C63" s="202"/>
      <c r="D63" s="4"/>
      <c r="E63" s="5"/>
      <c r="F63" s="3"/>
      <c r="G63" s="3"/>
      <c r="H63" s="3"/>
      <c r="I63" s="3"/>
      <c r="J63" s="70" t="str">
        <f t="shared" si="10"/>
        <v/>
      </c>
      <c r="K63" s="71" t="str">
        <f>IF(J63="", "", J63/Veriler!$S$1)</f>
        <v/>
      </c>
      <c r="L63" s="108" t="str">
        <f>IF(E63&lt;&gt;"", "İthal Girdi", IF(Veriler!O63="", "", IF(Veriler!N63="H", "%0,5 üzerindedir", IF(Veriler!O63&gt;0.1, "%10 sınırı aşılmıştır.", "Uygun"))))</f>
        <v>%0,5 üzerindedir</v>
      </c>
      <c r="M63" s="108" t="str">
        <f t="shared" si="12"/>
        <v xml:space="preserve"> </v>
      </c>
      <c r="N63" s="29"/>
      <c r="O63" s="6"/>
      <c r="P63" s="72" t="str">
        <f t="shared" si="11"/>
        <v/>
      </c>
      <c r="Q63" s="70">
        <f>IFERROR(IF(K63&lt;=0.005,IF(E63="",J63,0),IF(E63&lt;&gt;"",0,IF(N63="",0,IF(N63="H",0,IF(O63&lt;Veriler!$F$2,J63*Veriler!$F$2,J63*O63)))))," ")</f>
        <v>0</v>
      </c>
      <c r="R63" s="70">
        <f>IF(Veriler!O63&lt;=0.1, Q63, IF(AND(Veriler!O63&gt;0.1, E63="", N63="E"), IF(O63&gt;Veriler!$F$2, O63*Q63, IF(O63&lt;Veriler!$F$2, Veriler!$F$2*Q63, O63*Q63)), 0))</f>
        <v>0</v>
      </c>
      <c r="S63" s="70" t="str">
        <f t="shared" si="9"/>
        <v xml:space="preserve"> </v>
      </c>
      <c r="T63" s="73" t="str">
        <f>IFERROR(IF(E63="", IF(Q63=1, 0, IF(J63-Q63=0, "", J63-Q63)), IF(Veriler!H63="", J63, IF(J63*Veriler!H63=0, "", J63*Veriler!H63))), J63)</f>
        <v/>
      </c>
    </row>
    <row r="64" spans="1:20" s="63" customFormat="1" ht="27.75" customHeight="1" x14ac:dyDescent="0.25">
      <c r="A64" s="69">
        <v>7</v>
      </c>
      <c r="B64" s="201"/>
      <c r="C64" s="202"/>
      <c r="D64" s="4"/>
      <c r="E64" s="5"/>
      <c r="F64" s="3"/>
      <c r="G64" s="3"/>
      <c r="H64" s="3"/>
      <c r="I64" s="3"/>
      <c r="J64" s="70" t="str">
        <f t="shared" si="10"/>
        <v/>
      </c>
      <c r="K64" s="71" t="str">
        <f>IF(J64="", "", J64/Veriler!$S$1)</f>
        <v/>
      </c>
      <c r="L64" s="108" t="str">
        <f>IF(E64&lt;&gt;"", "İthal Girdi", IF(Veriler!O64="", "", IF(Veriler!N64="H", "%0,5 üzerindedir", IF(Veriler!O64&gt;0.1, "%10 sınırı aşılmıştır.", "Uygun"))))</f>
        <v>%0,5 üzerindedir</v>
      </c>
      <c r="M64" s="108" t="str">
        <f t="shared" si="12"/>
        <v xml:space="preserve"> </v>
      </c>
      <c r="N64" s="29"/>
      <c r="O64" s="6"/>
      <c r="P64" s="72" t="str">
        <f t="shared" si="11"/>
        <v/>
      </c>
      <c r="Q64" s="70">
        <f>IFERROR(IF(K64&lt;=0.005,IF(E64="",J64,0),IF(E64&lt;&gt;"",0,IF(N64="",0,IF(N64="H",0,IF(O64&lt;Veriler!$F$2,J64*Veriler!$F$2,J64*O64)))))," ")</f>
        <v>0</v>
      </c>
      <c r="R64" s="70">
        <f>IF(Veriler!O64&lt;=0.1, Q64, IF(AND(Veriler!O64&gt;0.1, E64="", N64="E"), IF(O64&gt;Veriler!$F$2, O64*Q64, IF(O64&lt;Veriler!$F$2, Veriler!$F$2*Q64, O64*Q64)), 0))</f>
        <v>0</v>
      </c>
      <c r="S64" s="70" t="str">
        <f t="shared" si="9"/>
        <v xml:space="preserve"> </v>
      </c>
      <c r="T64" s="73" t="str">
        <f>IFERROR(IF(E64="", IF(Q64=1, 0, IF(J64-Q64=0, "", J64-Q64)), IF(Veriler!H64="", J64, IF(J64*Veriler!H64=0, "", J64*Veriler!H64))), J64)</f>
        <v/>
      </c>
    </row>
    <row r="65" spans="1:22" s="63" customFormat="1" ht="27.75" customHeight="1" x14ac:dyDescent="0.25">
      <c r="A65" s="69">
        <v>8</v>
      </c>
      <c r="B65" s="201"/>
      <c r="C65" s="202"/>
      <c r="D65" s="4"/>
      <c r="E65" s="5"/>
      <c r="F65" s="3"/>
      <c r="G65" s="3"/>
      <c r="H65" s="3"/>
      <c r="I65" s="3"/>
      <c r="J65" s="70" t="str">
        <f t="shared" si="10"/>
        <v/>
      </c>
      <c r="K65" s="71" t="str">
        <f>IF(J65="", "", J65/Veriler!$S$1)</f>
        <v/>
      </c>
      <c r="L65" s="108" t="str">
        <f>IF(E65&lt;&gt;"", "İthal Girdi", IF(Veriler!O65="", "", IF(Veriler!N65="H", "%0,5 üzerindedir", IF(Veriler!O65&gt;0.1, "%10 sınırı aşılmıştır.", "Uygun"))))</f>
        <v>%0,5 üzerindedir</v>
      </c>
      <c r="M65" s="108" t="str">
        <f t="shared" si="12"/>
        <v xml:space="preserve"> </v>
      </c>
      <c r="N65" s="29"/>
      <c r="O65" s="6"/>
      <c r="P65" s="72" t="str">
        <f t="shared" si="11"/>
        <v/>
      </c>
      <c r="Q65" s="70">
        <f>IFERROR(IF(K65&lt;=0.005,IF(E65="",J65,0),IF(E65&lt;&gt;"",0,IF(N65="",0,IF(N65="H",0,IF(O65&lt;Veriler!$F$2,J65*Veriler!$F$2,J65*O65)))))," ")</f>
        <v>0</v>
      </c>
      <c r="R65" s="70">
        <f>IF(Veriler!O65&lt;=0.1, Q65, IF(AND(Veriler!O65&gt;0.1, E65="", N65="E"), IF(O65&gt;Veriler!$F$2, O65*Q65, IF(O65&lt;Veriler!$F$2, Veriler!$F$2*Q65, O65*Q65)), 0))</f>
        <v>0</v>
      </c>
      <c r="S65" s="70" t="str">
        <f t="shared" si="9"/>
        <v xml:space="preserve"> </v>
      </c>
      <c r="T65" s="73" t="str">
        <f>IFERROR(IF(E65="", IF(Q65=1, 0, IF(J65-Q65=0, "", J65-Q65)), IF(Veriler!H65="", J65, IF(J65*Veriler!H65=0, "", J65*Veriler!H65))), J65)</f>
        <v/>
      </c>
    </row>
    <row r="66" spans="1:22" s="63" customFormat="1" ht="27.75" customHeight="1" x14ac:dyDescent="0.25">
      <c r="A66" s="69">
        <v>9</v>
      </c>
      <c r="B66" s="201"/>
      <c r="C66" s="202"/>
      <c r="D66" s="4"/>
      <c r="E66" s="5"/>
      <c r="F66" s="3"/>
      <c r="G66" s="3"/>
      <c r="H66" s="3"/>
      <c r="I66" s="3"/>
      <c r="J66" s="70" t="str">
        <f t="shared" si="10"/>
        <v/>
      </c>
      <c r="K66" s="71" t="str">
        <f>IF(J66="", "", J66/Veriler!$S$1)</f>
        <v/>
      </c>
      <c r="L66" s="108" t="str">
        <f>IF(E66&lt;&gt;"", "İthal Girdi", IF(Veriler!O66="", "", IF(Veriler!N66="H", "%0,5 üzerindedir", IF(Veriler!O66&gt;0.1, "%10 sınırı aşılmıştır.", "Uygun"))))</f>
        <v>%0,5 üzerindedir</v>
      </c>
      <c r="M66" s="108" t="str">
        <f t="shared" si="12"/>
        <v xml:space="preserve"> </v>
      </c>
      <c r="N66" s="29"/>
      <c r="O66" s="6"/>
      <c r="P66" s="72" t="str">
        <f t="shared" si="11"/>
        <v/>
      </c>
      <c r="Q66" s="70">
        <f>IFERROR(IF(K66&lt;=0.005,IF(E66="",J66,0),IF(E66&lt;&gt;"",0,IF(N66="",0,IF(N66="H",0,IF(O66&lt;Veriler!$F$2,J66*Veriler!$F$2,J66*O66)))))," ")</f>
        <v>0</v>
      </c>
      <c r="R66" s="70">
        <f>IF(Veriler!O66&lt;=0.1, Q66, IF(AND(Veriler!O66&gt;0.1, E66="", N66="E"), IF(O66&gt;Veriler!$F$2, O66*Q66, IF(O66&lt;Veriler!$F$2, Veriler!$F$2*Q66, O66*Q66)), 0))</f>
        <v>0</v>
      </c>
      <c r="S66" s="70" t="str">
        <f t="shared" si="9"/>
        <v xml:space="preserve"> </v>
      </c>
      <c r="T66" s="73" t="str">
        <f>IFERROR(IF(E66="", IF(Q66=1, 0, IF(J66-Q66=0, "", J66-Q66)), IF(Veriler!H66="", J66, IF(J66*Veriler!H66=0, "", J66*Veriler!H66))), J66)</f>
        <v/>
      </c>
    </row>
    <row r="67" spans="1:22" s="63" customFormat="1" ht="27.75" customHeight="1" x14ac:dyDescent="0.25">
      <c r="A67" s="69">
        <v>10</v>
      </c>
      <c r="B67" s="201"/>
      <c r="C67" s="202"/>
      <c r="D67" s="4"/>
      <c r="E67" s="5"/>
      <c r="F67" s="3"/>
      <c r="G67" s="3"/>
      <c r="H67" s="3"/>
      <c r="I67" s="3"/>
      <c r="J67" s="70" t="str">
        <f t="shared" si="10"/>
        <v/>
      </c>
      <c r="K67" s="71" t="str">
        <f>IF(J67="", "", J67/Veriler!$S$1)</f>
        <v/>
      </c>
      <c r="L67" s="108" t="str">
        <f>IF(E67&lt;&gt;"", "İthal Girdi", IF(Veriler!O67="", "", IF(Veriler!N67="H", "%0,5 üzerindedir", IF(Veriler!O67&gt;0.1, "%10 sınırı aşılmıştır.", "Uygun"))))</f>
        <v>%0,5 üzerindedir</v>
      </c>
      <c r="M67" s="108" t="str">
        <f t="shared" si="12"/>
        <v xml:space="preserve"> </v>
      </c>
      <c r="N67" s="29"/>
      <c r="O67" s="6"/>
      <c r="P67" s="72" t="str">
        <f t="shared" si="11"/>
        <v/>
      </c>
      <c r="Q67" s="70">
        <f>IFERROR(IF(K67&lt;=0.005,IF(E67="",J67,0),IF(E67&lt;&gt;"",0,IF(N67="",0,IF(N67="H",0,IF(O67&lt;Veriler!$F$2,J67*Veriler!$F$2,J67*O67)))))," ")</f>
        <v>0</v>
      </c>
      <c r="R67" s="70">
        <f>IF(Veriler!O67&lt;=0.1, Q67, IF(AND(Veriler!O67&gt;0.1, E67="", N67="E"), IF(O67&gt;Veriler!$F$2, O67*Q67, IF(O67&lt;Veriler!$F$2, Veriler!$F$2*Q67, O67*Q67)), 0))</f>
        <v>0</v>
      </c>
      <c r="S67" s="70" t="str">
        <f t="shared" si="9"/>
        <v xml:space="preserve"> </v>
      </c>
      <c r="T67" s="73" t="str">
        <f>IFERROR(IF(E67="", IF(Q67=1, 0, IF(J67-Q67=0, "", J67-Q67)), IF(Veriler!H67="", J67, IF(J67*Veriler!H67=0, "", J67*Veriler!H67))), J67)</f>
        <v/>
      </c>
    </row>
    <row r="68" spans="1:22" s="63" customFormat="1" ht="27.75" customHeight="1" x14ac:dyDescent="0.25">
      <c r="A68" s="69">
        <v>11</v>
      </c>
      <c r="B68" s="201"/>
      <c r="C68" s="202"/>
      <c r="D68" s="4"/>
      <c r="E68" s="5"/>
      <c r="F68" s="3"/>
      <c r="G68" s="3"/>
      <c r="H68" s="3"/>
      <c r="I68" s="3"/>
      <c r="J68" s="70" t="str">
        <f t="shared" si="10"/>
        <v/>
      </c>
      <c r="K68" s="71" t="str">
        <f>IF(J68="", "", J68/Veriler!$S$1)</f>
        <v/>
      </c>
      <c r="L68" s="108" t="str">
        <f>IF(E68&lt;&gt;"", "İthal Girdi", IF(Veriler!O68="", "", IF(Veriler!N68="H", "%0,5 üzerindedir", IF(Veriler!O68&gt;0.1, "%10 sınırı aşılmıştır.", "Uygun"))))</f>
        <v>%0,5 üzerindedir</v>
      </c>
      <c r="M68" s="108" t="str">
        <f t="shared" si="12"/>
        <v xml:space="preserve"> </v>
      </c>
      <c r="N68" s="29"/>
      <c r="O68" s="6"/>
      <c r="P68" s="72" t="str">
        <f t="shared" si="11"/>
        <v/>
      </c>
      <c r="Q68" s="70">
        <f>IFERROR(IF(K68&lt;=0.005,IF(E68="",J68,0),IF(E68&lt;&gt;"",0,IF(N68="",0,IF(N68="H",0,IF(O68&lt;Veriler!$F$2,J68*Veriler!$F$2,J68*O68)))))," ")</f>
        <v>0</v>
      </c>
      <c r="R68" s="70">
        <f>IF(Veriler!O68&lt;=0.1, Q68, IF(AND(Veriler!O68&gt;0.1, E68="", N68="E"), IF(O68&gt;Veriler!$F$2, O68*Q68, IF(O68&lt;Veriler!$F$2, Veriler!$F$2*Q68, O68*Q68)), 0))</f>
        <v>0</v>
      </c>
      <c r="S68" s="70" t="str">
        <f t="shared" si="9"/>
        <v xml:space="preserve"> </v>
      </c>
      <c r="T68" s="73" t="str">
        <f>IFERROR(IF(E68="", IF(Q68=1, 0, IF(J68-Q68=0, "", J68-Q68)), IF(Veriler!H68="", J68, IF(J68*Veriler!H68=0, "", J68*Veriler!H68))), J68)</f>
        <v/>
      </c>
    </row>
    <row r="69" spans="1:22" s="63" customFormat="1" ht="27.75" customHeight="1" x14ac:dyDescent="0.25">
      <c r="A69" s="69">
        <v>12</v>
      </c>
      <c r="B69" s="201"/>
      <c r="C69" s="202"/>
      <c r="D69" s="4"/>
      <c r="E69" s="5"/>
      <c r="F69" s="3"/>
      <c r="G69" s="3"/>
      <c r="H69" s="3"/>
      <c r="I69" s="3"/>
      <c r="J69" s="70" t="str">
        <f t="shared" si="10"/>
        <v/>
      </c>
      <c r="K69" s="71" t="str">
        <f>IF(J69="", "", J69/Veriler!$S$1)</f>
        <v/>
      </c>
      <c r="L69" s="108" t="str">
        <f>IF(E69&lt;&gt;"", "İthal Girdi", IF(Veriler!O69="", "", IF(Veriler!N69="H", "%0,5 üzerindedir", IF(Veriler!O69&gt;0.1, "%10 sınırı aşılmıştır.", "Uygun"))))</f>
        <v>%0,5 üzerindedir</v>
      </c>
      <c r="M69" s="108" t="str">
        <f t="shared" si="12"/>
        <v xml:space="preserve"> </v>
      </c>
      <c r="N69" s="29"/>
      <c r="O69" s="6"/>
      <c r="P69" s="72" t="str">
        <f t="shared" si="11"/>
        <v/>
      </c>
      <c r="Q69" s="70">
        <f>IFERROR(IF(K69&lt;=0.005,IF(E69="",J69,0),IF(E69&lt;&gt;"",0,IF(N69="",0,IF(N69="H",0,IF(O69&lt;Veriler!$F$2,J69*Veriler!$F$2,J69*O69)))))," ")</f>
        <v>0</v>
      </c>
      <c r="R69" s="70">
        <f>IF(Veriler!O69&lt;=0.1, Q69, IF(AND(Veriler!O69&gt;0.1, E69="", N69="E"), IF(O69&gt;Veriler!$F$2, O69*Q69, IF(O69&lt;Veriler!$F$2, Veriler!$F$2*Q69, O69*Q69)), 0))</f>
        <v>0</v>
      </c>
      <c r="S69" s="70" t="str">
        <f t="shared" si="9"/>
        <v xml:space="preserve"> </v>
      </c>
      <c r="T69" s="73" t="str">
        <f>IFERROR(IF(E69="", IF(Q69=1, 0, IF(J69-Q69=0, "", J69-Q69)), IF(Veriler!H69="", J69, IF(J69*Veriler!H69=0, "", J69*Veriler!H69))), J69)</f>
        <v/>
      </c>
    </row>
    <row r="70" spans="1:22" s="63" customFormat="1" ht="27.75" customHeight="1" x14ac:dyDescent="0.25">
      <c r="A70" s="69">
        <v>13</v>
      </c>
      <c r="B70" s="201"/>
      <c r="C70" s="202"/>
      <c r="D70" s="4"/>
      <c r="E70" s="5"/>
      <c r="F70" s="3"/>
      <c r="G70" s="3"/>
      <c r="H70" s="3"/>
      <c r="I70" s="3"/>
      <c r="J70" s="70" t="str">
        <f t="shared" si="10"/>
        <v/>
      </c>
      <c r="K70" s="71" t="str">
        <f>IF(J70="", "", J70/Veriler!$S$1)</f>
        <v/>
      </c>
      <c r="L70" s="108" t="str">
        <f>IF(E70&lt;&gt;"", "İthal Girdi", IF(Veriler!O70="", "", IF(Veriler!N70="H", "%0,5 üzerindedir", IF(Veriler!O70&gt;0.1, "%10 sınırı aşılmıştır.", "Uygun"))))</f>
        <v>%0,5 üzerindedir</v>
      </c>
      <c r="M70" s="108" t="str">
        <f t="shared" si="12"/>
        <v xml:space="preserve"> </v>
      </c>
      <c r="N70" s="29"/>
      <c r="O70" s="6"/>
      <c r="P70" s="72" t="str">
        <f t="shared" si="11"/>
        <v/>
      </c>
      <c r="Q70" s="70">
        <f>IFERROR(IF(K70&lt;=0.005,IF(E70="",J70,0),IF(E70&lt;&gt;"",0,IF(N70="",0,IF(N70="H",0,IF(O70&lt;Veriler!$F$2,J70*Veriler!$F$2,J70*O70)))))," ")</f>
        <v>0</v>
      </c>
      <c r="R70" s="70">
        <f>IF(Veriler!O70&lt;=0.1, Q70, IF(AND(Veriler!O70&gt;0.1, E70="", N70="E"), IF(O70&gt;Veriler!$F$2, O70*Q70, IF(O70&lt;Veriler!$F$2, Veriler!$F$2*Q70, O70*Q70)), 0))</f>
        <v>0</v>
      </c>
      <c r="S70" s="70" t="str">
        <f t="shared" si="9"/>
        <v xml:space="preserve"> </v>
      </c>
      <c r="T70" s="73" t="str">
        <f>IFERROR(IF(E70="", IF(Q70=1, 0, IF(J70-Q70=0, "", J70-Q70)), IF(Veriler!H70="", J70, IF(J70*Veriler!H70=0, "", J70*Veriler!H70))), J70)</f>
        <v/>
      </c>
    </row>
    <row r="71" spans="1:22" s="63" customFormat="1" ht="27.75" customHeight="1" x14ac:dyDescent="0.25">
      <c r="A71" s="69">
        <v>14</v>
      </c>
      <c r="B71" s="201"/>
      <c r="C71" s="202"/>
      <c r="D71" s="4"/>
      <c r="E71" s="5"/>
      <c r="F71" s="3"/>
      <c r="G71" s="3"/>
      <c r="H71" s="3"/>
      <c r="I71" s="3"/>
      <c r="J71" s="70" t="str">
        <f t="shared" si="10"/>
        <v/>
      </c>
      <c r="K71" s="71" t="str">
        <f>IF(J71="", "", J71/Veriler!$S$1)</f>
        <v/>
      </c>
      <c r="L71" s="108" t="str">
        <f>IF(E71&lt;&gt;"", "İthal Girdi", IF(Veriler!O71="", "", IF(Veriler!N71="H", "%0,5 üzerindedir", IF(Veriler!O71&gt;0.1, "%10 sınırı aşılmıştır.", "Uygun"))))</f>
        <v>%0,5 üzerindedir</v>
      </c>
      <c r="M71" s="108" t="str">
        <f t="shared" si="12"/>
        <v xml:space="preserve"> </v>
      </c>
      <c r="N71" s="29"/>
      <c r="O71" s="6"/>
      <c r="P71" s="72" t="str">
        <f t="shared" si="11"/>
        <v/>
      </c>
      <c r="Q71" s="70">
        <f>IFERROR(IF(K71&lt;=0.005,IF(E71="",J71,0),IF(E71&lt;&gt;"",0,IF(N71="",0,IF(N71="H",0,IF(O71&lt;Veriler!$F$2,J71*Veriler!$F$2,J71*O71)))))," ")</f>
        <v>0</v>
      </c>
      <c r="R71" s="70">
        <f>IF(Veriler!O71&lt;=0.1, Q71, IF(AND(Veriler!O71&gt;0.1, E71="", N71="E"), IF(O71&gt;Veriler!$F$2, O71*Q71, IF(O71&lt;Veriler!$F$2, Veriler!$F$2*Q71, O71*Q71)), 0))</f>
        <v>0</v>
      </c>
      <c r="S71" s="70" t="str">
        <f t="shared" si="9"/>
        <v xml:space="preserve"> </v>
      </c>
      <c r="T71" s="73" t="str">
        <f>IFERROR(IF(E71="", IF(Q71=1, 0, IF(J71-Q71=0, "", J71-Q71)), IF(Veriler!H71="", J71, IF(J71*Veriler!H71=0, "", J71*Veriler!H71))), J71)</f>
        <v/>
      </c>
    </row>
    <row r="72" spans="1:22" s="63" customFormat="1" ht="24" customHeight="1" x14ac:dyDescent="0.25">
      <c r="A72" s="74"/>
      <c r="B72" s="75"/>
      <c r="C72" s="75"/>
      <c r="D72" s="75"/>
      <c r="E72" s="76"/>
      <c r="F72" s="74"/>
      <c r="G72" s="74"/>
      <c r="H72" s="74"/>
      <c r="I72" s="74"/>
      <c r="J72" s="77"/>
      <c r="K72" s="78"/>
      <c r="L72" s="109"/>
      <c r="M72" s="109"/>
      <c r="N72" s="79"/>
      <c r="O72" s="80"/>
      <c r="P72" s="80"/>
      <c r="Q72" s="74"/>
      <c r="R72" s="74"/>
      <c r="S72" s="74"/>
      <c r="T72" s="74"/>
    </row>
    <row r="73" spans="1:22" s="63" customFormat="1" ht="24" customHeight="1" x14ac:dyDescent="0.25">
      <c r="A73" s="74"/>
      <c r="B73" s="75"/>
      <c r="C73" s="75"/>
      <c r="D73" s="75"/>
      <c r="E73" s="76"/>
      <c r="F73" s="74"/>
      <c r="G73" s="74"/>
      <c r="H73" s="74"/>
      <c r="I73" s="74"/>
      <c r="J73" s="77"/>
      <c r="K73" s="78"/>
      <c r="L73" s="109"/>
      <c r="M73" s="109"/>
      <c r="N73" s="79"/>
      <c r="O73" s="80"/>
      <c r="P73" s="80"/>
      <c r="Q73" s="81" t="s">
        <v>19</v>
      </c>
      <c r="R73" s="81" t="s">
        <v>19</v>
      </c>
      <c r="S73" s="81" t="s">
        <v>19</v>
      </c>
      <c r="T73" s="82" t="s">
        <v>20</v>
      </c>
    </row>
    <row r="74" spans="1:22" s="63" customFormat="1" ht="27" customHeight="1" x14ac:dyDescent="0.25">
      <c r="A74" s="203" t="s">
        <v>106</v>
      </c>
      <c r="B74" s="203"/>
      <c r="C74" s="203"/>
      <c r="D74" s="203"/>
      <c r="E74" s="203"/>
      <c r="F74" s="203"/>
      <c r="G74" s="203"/>
      <c r="H74" s="203"/>
      <c r="I74" s="203"/>
      <c r="J74" s="203"/>
      <c r="K74" s="203"/>
      <c r="L74" s="203"/>
      <c r="M74" s="203"/>
      <c r="N74" s="203"/>
      <c r="O74" s="203"/>
      <c r="P74" s="203"/>
      <c r="Q74" s="30">
        <f>SUM(Q36,Q43:Q56,Q58:Q71)</f>
        <v>0</v>
      </c>
      <c r="R74" s="30" t="str">
        <f>IF(SUM(R43:R56,R58:R71)=0," ",SUM(R43:R56,R58:R71))</f>
        <v xml:space="preserve"> </v>
      </c>
      <c r="S74" s="30" t="str">
        <f>IF(SUM(S43:S56,S58:S71)=0," ",SUM(S43:S56,S58:S71))</f>
        <v xml:space="preserve"> </v>
      </c>
      <c r="T74" s="30" t="str">
        <f>IF(SUM(T43:T56,T58:T71)=0," ",SUM(T43:T56,T58:T71))</f>
        <v xml:space="preserve"> </v>
      </c>
      <c r="U74" s="84"/>
      <c r="V74" s="85"/>
    </row>
    <row r="76" spans="1:22" x14ac:dyDescent="0.25">
      <c r="A76" s="211" t="s">
        <v>83</v>
      </c>
      <c r="B76" s="211"/>
      <c r="C76" s="211"/>
      <c r="D76" s="211"/>
      <c r="E76" s="211"/>
      <c r="F76" s="211"/>
      <c r="G76" s="211"/>
      <c r="H76" s="211"/>
      <c r="I76" s="211"/>
      <c r="J76" s="211"/>
      <c r="K76" s="212"/>
      <c r="L76" s="212"/>
      <c r="M76" s="212"/>
      <c r="N76" s="213"/>
      <c r="O76" s="213"/>
      <c r="P76" s="213"/>
      <c r="Q76" s="211"/>
      <c r="R76" s="211"/>
      <c r="S76" s="211"/>
      <c r="T76" s="211"/>
    </row>
    <row r="77" spans="1:22" s="63" customFormat="1" ht="31.5" customHeight="1" x14ac:dyDescent="0.25">
      <c r="A77" s="205" t="s">
        <v>0</v>
      </c>
      <c r="B77" s="205"/>
      <c r="C77" s="205"/>
      <c r="D77" s="205"/>
      <c r="E77" s="205"/>
      <c r="F77" s="205"/>
      <c r="G77" s="205"/>
      <c r="H77" s="205"/>
      <c r="I77" s="205"/>
      <c r="J77" s="205"/>
      <c r="K77" s="205"/>
      <c r="L77" s="205"/>
      <c r="M77" s="205"/>
      <c r="N77" s="205" t="b">
        <v>0</v>
      </c>
      <c r="O77" s="205"/>
      <c r="P77" s="205"/>
      <c r="Q77" s="205"/>
      <c r="R77" s="205"/>
      <c r="S77" s="205"/>
      <c r="T77" s="205"/>
    </row>
    <row r="78" spans="1:22" s="64" customFormat="1" ht="28.5" customHeight="1" x14ac:dyDescent="0.25">
      <c r="A78" s="206" t="s">
        <v>124</v>
      </c>
      <c r="B78" s="207"/>
      <c r="C78" s="207"/>
      <c r="D78" s="207"/>
      <c r="E78" s="207"/>
      <c r="F78" s="207"/>
      <c r="G78" s="207"/>
      <c r="H78" s="207"/>
      <c r="I78" s="207"/>
      <c r="J78" s="207"/>
      <c r="K78" s="207"/>
      <c r="L78" s="207"/>
      <c r="M78" s="207"/>
      <c r="N78" s="207"/>
      <c r="O78" s="207"/>
      <c r="P78" s="208"/>
      <c r="Q78" s="160"/>
      <c r="R78" s="161"/>
      <c r="S78" s="162" t="s">
        <v>125</v>
      </c>
      <c r="T78" s="163">
        <f>T40+1</f>
        <v>3</v>
      </c>
    </row>
    <row r="79" spans="1:22" s="63" customFormat="1" ht="54" customHeight="1" x14ac:dyDescent="0.25">
      <c r="A79" s="65" t="s">
        <v>1</v>
      </c>
      <c r="B79" s="209" t="s">
        <v>2</v>
      </c>
      <c r="C79" s="210"/>
      <c r="D79" s="2" t="s">
        <v>3</v>
      </c>
      <c r="E79" s="2" t="s">
        <v>4</v>
      </c>
      <c r="F79" s="1" t="s">
        <v>5</v>
      </c>
      <c r="G79" s="1" t="s">
        <v>6</v>
      </c>
      <c r="H79" s="1" t="s">
        <v>7</v>
      </c>
      <c r="I79" s="1" t="s">
        <v>8</v>
      </c>
      <c r="J79" s="65" t="s">
        <v>9</v>
      </c>
      <c r="K79" s="67" t="s">
        <v>10</v>
      </c>
      <c r="L79" s="111" t="s">
        <v>94</v>
      </c>
      <c r="M79" s="111" t="s">
        <v>94</v>
      </c>
      <c r="N79" s="1" t="s">
        <v>11</v>
      </c>
      <c r="O79" s="1" t="s">
        <v>12</v>
      </c>
      <c r="P79" s="68" t="s">
        <v>13</v>
      </c>
      <c r="Q79" s="65" t="s">
        <v>14</v>
      </c>
      <c r="R79" s="65" t="s">
        <v>85</v>
      </c>
      <c r="S79" s="65" t="s">
        <v>85</v>
      </c>
      <c r="T79" s="65" t="s">
        <v>15</v>
      </c>
    </row>
    <row r="80" spans="1:22" s="63" customFormat="1" ht="27" customHeight="1" x14ac:dyDescent="0.25">
      <c r="A80" s="103"/>
      <c r="B80" s="204" t="s">
        <v>16</v>
      </c>
      <c r="C80" s="204"/>
      <c r="D80" s="104"/>
      <c r="E80" s="104"/>
      <c r="F80" s="104"/>
      <c r="G80" s="104"/>
      <c r="H80" s="104"/>
      <c r="I80" s="104"/>
      <c r="J80" s="104"/>
      <c r="K80" s="104"/>
      <c r="L80" s="104"/>
      <c r="M80" s="104"/>
      <c r="N80" s="104"/>
      <c r="O80" s="104"/>
      <c r="P80" s="204"/>
      <c r="Q80" s="204"/>
      <c r="R80" s="104"/>
      <c r="S80" s="104"/>
      <c r="T80" s="104"/>
    </row>
    <row r="81" spans="1:20" s="63" customFormat="1" ht="27.75" customHeight="1" x14ac:dyDescent="0.25">
      <c r="A81" s="69">
        <v>1</v>
      </c>
      <c r="B81" s="201"/>
      <c r="C81" s="202"/>
      <c r="D81" s="4"/>
      <c r="E81" s="5"/>
      <c r="F81" s="3"/>
      <c r="G81" s="3"/>
      <c r="H81" s="3"/>
      <c r="I81" s="3"/>
      <c r="J81" s="70" t="str">
        <f t="shared" ref="J81:J94" si="13">IF(AND(F81&lt;&gt;0, H81&lt;&gt;0, I81&lt;&gt;0), F81*H81*I81, "")</f>
        <v/>
      </c>
      <c r="K81" s="71" t="str">
        <f>IF(J81="", "", J81/Veriler!$S$1)</f>
        <v/>
      </c>
      <c r="L81" s="108" t="str">
        <f>IF(E81&lt;&gt;"", "İthal Girdi", IF(Veriler!O81="", "", IF(Veriler!N81="H", "%0,5 üzerindedir", IF(Veriler!O81&gt;0.1, "%10 sınırı aşılmıştır.", "Uygun"))))</f>
        <v>%0,5 üzerindedir</v>
      </c>
      <c r="M81" s="108" t="str">
        <f>IF(K81=""," ",L81)</f>
        <v xml:space="preserve"> </v>
      </c>
      <c r="N81" s="29"/>
      <c r="O81" s="6"/>
      <c r="P81" s="72" t="str">
        <f>IFERROR(IF(AND(R81&lt;&gt;"",J81&lt;&gt;"",J81&lt;&gt;0,R81&lt;&gt;0),R81/J81,"")," ")</f>
        <v/>
      </c>
      <c r="Q81" s="70">
        <f>IFERROR(IF(K81&lt;=0.005,IF(E81="",J81,0),IF(E81&lt;&gt;"",0,IF(N81="",0,IF(N81="H",0,IF(O81&lt;Veriler!$F$2,J81*Veriler!$F$2,J81*O81)))))," ")</f>
        <v>0</v>
      </c>
      <c r="R81" s="70">
        <f>IF(Veriler!O81&lt;=0.1, Q81, IF(AND(Veriler!O81&gt;0.1, E81="", N81="E"), IF(O81&gt;Veriler!$F$2, O81*Q81, IF(O81&lt;Veriler!$F$2, Veriler!$F$2*Q81, O81*Q81)), 0))</f>
        <v>0</v>
      </c>
      <c r="S81" s="70" t="str">
        <f>IF(R81=0," ",R81)</f>
        <v xml:space="preserve"> </v>
      </c>
      <c r="T81" s="73" t="str">
        <f>IFERROR(IF(E81="", IF(Q81=1, 0, IF(J81-Q81=0, "", J81-Q81)), IF(Veriler!H81="", J81, IF(J81*Veriler!H81=0, "", J81*Veriler!H81))), J81)</f>
        <v/>
      </c>
    </row>
    <row r="82" spans="1:20" s="63" customFormat="1" ht="27.75" customHeight="1" x14ac:dyDescent="0.25">
      <c r="A82" s="69">
        <v>2</v>
      </c>
      <c r="B82" s="201"/>
      <c r="C82" s="202"/>
      <c r="D82" s="4"/>
      <c r="E82" s="5"/>
      <c r="F82" s="3"/>
      <c r="G82" s="3"/>
      <c r="H82" s="3"/>
      <c r="I82" s="3"/>
      <c r="J82" s="70" t="str">
        <f t="shared" si="13"/>
        <v/>
      </c>
      <c r="K82" s="71" t="str">
        <f>IF(J82="", "", J82/Veriler!$S$1)</f>
        <v/>
      </c>
      <c r="L82" s="108" t="str">
        <f>IF(E82&lt;&gt;"", "İthal Girdi", IF(Veriler!O82="", "", IF(Veriler!N82="H", "%0,5 üzerindedir", IF(Veriler!O82&gt;0.1, "%10 sınırı aşılmıştır.", "Uygun"))))</f>
        <v>%0,5 üzerindedir</v>
      </c>
      <c r="M82" s="108" t="str">
        <f t="shared" ref="M82:M94" si="14">IF(K82=""," ",L82)</f>
        <v xml:space="preserve"> </v>
      </c>
      <c r="N82" s="29"/>
      <c r="O82" s="6"/>
      <c r="P82" s="72" t="str">
        <f t="shared" ref="P82:P94" si="15">IFERROR(IF(AND(R82&lt;&gt;"",J82&lt;&gt;"",J82&lt;&gt;0,R82&lt;&gt;0),R82/J82,"")," ")</f>
        <v/>
      </c>
      <c r="Q82" s="70">
        <f>IFERROR(IF(K82&lt;=0.005,IF(E82="",J82,0),IF(E82&lt;&gt;"",0,IF(N82="",0,IF(N82="H",0,IF(O82&lt;Veriler!$F$2,J82*Veriler!$F$2,J82*O82)))))," ")</f>
        <v>0</v>
      </c>
      <c r="R82" s="70">
        <f>IF(Veriler!O82&lt;=0.1, Q82, IF(AND(Veriler!O82&gt;0.1, E82="", N82="E"), IF(O82&gt;Veriler!$F$2, O82*Q82, IF(O82&lt;Veriler!$F$2, Veriler!$F$2*Q82, O82*Q82)), 0))</f>
        <v>0</v>
      </c>
      <c r="S82" s="70" t="str">
        <f t="shared" ref="S82:S109" si="16">IF(R82=0," ",R82)</f>
        <v xml:space="preserve"> </v>
      </c>
      <c r="T82" s="73" t="str">
        <f>IFERROR(IF(E82="", IF(Q82=1, 0, IF(J82-Q82=0, "", J82-Q82)), IF(Veriler!H82="", J82, IF(J82*Veriler!H82=0, "", J82*Veriler!H82))), J82)</f>
        <v/>
      </c>
    </row>
    <row r="83" spans="1:20" s="63" customFormat="1" ht="27.75" customHeight="1" x14ac:dyDescent="0.25">
      <c r="A83" s="69">
        <v>3</v>
      </c>
      <c r="B83" s="201"/>
      <c r="C83" s="202"/>
      <c r="D83" s="4"/>
      <c r="E83" s="5"/>
      <c r="F83" s="3"/>
      <c r="G83" s="3"/>
      <c r="H83" s="3"/>
      <c r="I83" s="3"/>
      <c r="J83" s="70" t="str">
        <f t="shared" si="13"/>
        <v/>
      </c>
      <c r="K83" s="71" t="str">
        <f>IF(J83="", "", J83/Veriler!$S$1)</f>
        <v/>
      </c>
      <c r="L83" s="108" t="str">
        <f>IF(E83&lt;&gt;"", "İthal Girdi", IF(Veriler!O83="", "", IF(Veriler!N83="H", "%0,5 üzerindedir", IF(Veriler!O83&gt;0.1, "%10 sınırı aşılmıştır.", "Uygun"))))</f>
        <v>%0,5 üzerindedir</v>
      </c>
      <c r="M83" s="108" t="str">
        <f t="shared" si="14"/>
        <v xml:space="preserve"> </v>
      </c>
      <c r="N83" s="29"/>
      <c r="O83" s="6"/>
      <c r="P83" s="72" t="str">
        <f t="shared" si="15"/>
        <v/>
      </c>
      <c r="Q83" s="70">
        <f>IFERROR(IF(K83&lt;=0.005,IF(E83="",J83,0),IF(E83&lt;&gt;"",0,IF(N83="",0,IF(N83="H",0,IF(O83&lt;Veriler!$F$2,J83*Veriler!$F$2,J83*O83)))))," ")</f>
        <v>0</v>
      </c>
      <c r="R83" s="70">
        <f>IF(Veriler!O83&lt;=0.1, Q83, IF(AND(Veriler!O83&gt;0.1, E83="", N83="E"), IF(O83&gt;Veriler!$F$2, O83*Q83, IF(O83&lt;Veriler!$F$2, Veriler!$F$2*Q83, O83*Q83)), 0))</f>
        <v>0</v>
      </c>
      <c r="S83" s="70" t="str">
        <f t="shared" si="16"/>
        <v xml:space="preserve"> </v>
      </c>
      <c r="T83" s="73" t="str">
        <f>IFERROR(IF(E83="", IF(Q83=1, 0, IF(J83-Q83=0, "", J83-Q83)), IF(Veriler!H83="", J83, IF(J83*Veriler!H83=0, "", J83*Veriler!H83))), J83)</f>
        <v/>
      </c>
    </row>
    <row r="84" spans="1:20" s="63" customFormat="1" ht="27.75" customHeight="1" x14ac:dyDescent="0.25">
      <c r="A84" s="69">
        <v>4</v>
      </c>
      <c r="B84" s="201"/>
      <c r="C84" s="202"/>
      <c r="D84" s="4"/>
      <c r="E84" s="5"/>
      <c r="F84" s="3"/>
      <c r="G84" s="3"/>
      <c r="H84" s="3"/>
      <c r="I84" s="3"/>
      <c r="J84" s="70" t="str">
        <f t="shared" si="13"/>
        <v/>
      </c>
      <c r="K84" s="71" t="str">
        <f>IF(J84="", "", J84/Veriler!$S$1)</f>
        <v/>
      </c>
      <c r="L84" s="108" t="str">
        <f>IF(E84&lt;&gt;"", "İthal Girdi", IF(Veriler!O84="", "", IF(Veriler!N84="H", "%0,5 üzerindedir", IF(Veriler!O84&gt;0.1, "%10 sınırı aşılmıştır.", "Uygun"))))</f>
        <v>%0,5 üzerindedir</v>
      </c>
      <c r="M84" s="108" t="str">
        <f t="shared" si="14"/>
        <v xml:space="preserve"> </v>
      </c>
      <c r="N84" s="29"/>
      <c r="O84" s="6"/>
      <c r="P84" s="72" t="str">
        <f t="shared" si="15"/>
        <v/>
      </c>
      <c r="Q84" s="70">
        <f>IFERROR(IF(K84&lt;=0.005,IF(E84="",J84,0),IF(E84&lt;&gt;"",0,IF(N84="",0,IF(N84="H",0,IF(O84&lt;Veriler!$F$2,J84*Veriler!$F$2,J84*O84)))))," ")</f>
        <v>0</v>
      </c>
      <c r="R84" s="70">
        <f>IF(Veriler!O84&lt;=0.1, Q84, IF(AND(Veriler!O84&gt;0.1, E84="", N84="E"), IF(O84&gt;Veriler!$F$2, O84*Q84, IF(O84&lt;Veriler!$F$2, Veriler!$F$2*Q84, O84*Q84)), 0))</f>
        <v>0</v>
      </c>
      <c r="S84" s="70" t="str">
        <f t="shared" si="16"/>
        <v xml:space="preserve"> </v>
      </c>
      <c r="T84" s="73" t="str">
        <f>IFERROR(IF(E84="", IF(Q84=1, 0, IF(J84-Q84=0, "", J84-Q84)), IF(Veriler!H84="", J84, IF(J84*Veriler!H84=0, "", J84*Veriler!H84))), J84)</f>
        <v/>
      </c>
    </row>
    <row r="85" spans="1:20" s="63" customFormat="1" ht="27.75" customHeight="1" x14ac:dyDescent="0.25">
      <c r="A85" s="69">
        <v>5</v>
      </c>
      <c r="B85" s="201"/>
      <c r="C85" s="202"/>
      <c r="D85" s="4"/>
      <c r="E85" s="5"/>
      <c r="F85" s="3"/>
      <c r="G85" s="3"/>
      <c r="H85" s="3"/>
      <c r="I85" s="3"/>
      <c r="J85" s="70" t="str">
        <f t="shared" si="13"/>
        <v/>
      </c>
      <c r="K85" s="71" t="str">
        <f>IF(J85="", "", J85/Veriler!$S$1)</f>
        <v/>
      </c>
      <c r="L85" s="108" t="str">
        <f>IF(E85&lt;&gt;"", "İthal Girdi", IF(Veriler!O85="", "", IF(Veriler!N85="H", "%0,5 üzerindedir", IF(Veriler!O85&gt;0.1, "%10 sınırı aşılmıştır.", "Uygun"))))</f>
        <v>%0,5 üzerindedir</v>
      </c>
      <c r="M85" s="108" t="str">
        <f t="shared" si="14"/>
        <v xml:space="preserve"> </v>
      </c>
      <c r="N85" s="29"/>
      <c r="O85" s="6"/>
      <c r="P85" s="72" t="str">
        <f t="shared" si="15"/>
        <v/>
      </c>
      <c r="Q85" s="70">
        <f>IFERROR(IF(K85&lt;=0.005,IF(E85="",J85,0),IF(E85&lt;&gt;"",0,IF(N85="",0,IF(N85="H",0,IF(O85&lt;Veriler!$F$2,J85*Veriler!$F$2,J85*O85)))))," ")</f>
        <v>0</v>
      </c>
      <c r="R85" s="70">
        <f>IF(Veriler!O85&lt;=0.1, Q85, IF(AND(Veriler!O85&gt;0.1, E85="", N85="E"), IF(O85&gt;Veriler!$F$2, O85*Q85, IF(O85&lt;Veriler!$F$2, Veriler!$F$2*Q85, O85*Q85)), 0))</f>
        <v>0</v>
      </c>
      <c r="S85" s="70" t="str">
        <f t="shared" si="16"/>
        <v xml:space="preserve"> </v>
      </c>
      <c r="T85" s="73" t="str">
        <f>IFERROR(IF(E85="", IF(Q85=1, 0, IF(J85-Q85=0, "", J85-Q85)), IF(Veriler!H85="", J85, IF(J85*Veriler!H85=0, "", J85*Veriler!H85))), J85)</f>
        <v/>
      </c>
    </row>
    <row r="86" spans="1:20" s="63" customFormat="1" ht="27.75" customHeight="1" x14ac:dyDescent="0.25">
      <c r="A86" s="69">
        <v>6</v>
      </c>
      <c r="B86" s="201"/>
      <c r="C86" s="202"/>
      <c r="D86" s="4"/>
      <c r="E86" s="5"/>
      <c r="F86" s="3"/>
      <c r="G86" s="3"/>
      <c r="H86" s="3"/>
      <c r="I86" s="3"/>
      <c r="J86" s="70" t="str">
        <f t="shared" si="13"/>
        <v/>
      </c>
      <c r="K86" s="71" t="str">
        <f>IF(J86="", "", J86/Veriler!$S$1)</f>
        <v/>
      </c>
      <c r="L86" s="108" t="str">
        <f>IF(E86&lt;&gt;"", "İthal Girdi", IF(Veriler!O86="", "", IF(Veriler!N86="H", "%0,5 üzerindedir", IF(Veriler!O86&gt;0.1, "%10 sınırı aşılmıştır.", "Uygun"))))</f>
        <v>%0,5 üzerindedir</v>
      </c>
      <c r="M86" s="108" t="str">
        <f t="shared" si="14"/>
        <v xml:space="preserve"> </v>
      </c>
      <c r="N86" s="29"/>
      <c r="O86" s="6"/>
      <c r="P86" s="72" t="str">
        <f t="shared" si="15"/>
        <v/>
      </c>
      <c r="Q86" s="70">
        <f>IFERROR(IF(K86&lt;=0.005,IF(E86="",J86,0),IF(E86&lt;&gt;"",0,IF(N86="",0,IF(N86="H",0,IF(O86&lt;Veriler!$F$2,J86*Veriler!$F$2,J86*O86)))))," ")</f>
        <v>0</v>
      </c>
      <c r="R86" s="70">
        <f>IF(Veriler!O86&lt;=0.1, Q86, IF(AND(Veriler!O86&gt;0.1, E86="", N86="E"), IF(O86&gt;Veriler!$F$2, O86*Q86, IF(O86&lt;Veriler!$F$2, Veriler!$F$2*Q86, O86*Q86)), 0))</f>
        <v>0</v>
      </c>
      <c r="S86" s="70" t="str">
        <f t="shared" si="16"/>
        <v xml:space="preserve"> </v>
      </c>
      <c r="T86" s="73" t="str">
        <f>IFERROR(IF(E86="", IF(Q86=1, 0, IF(J86-Q86=0, "", J86-Q86)), IF(Veriler!H86="", J86, IF(J86*Veriler!H86=0, "", J86*Veriler!H86))), J86)</f>
        <v/>
      </c>
    </row>
    <row r="87" spans="1:20" s="63" customFormat="1" ht="27.75" customHeight="1" x14ac:dyDescent="0.25">
      <c r="A87" s="69">
        <v>7</v>
      </c>
      <c r="B87" s="201"/>
      <c r="C87" s="202"/>
      <c r="D87" s="4"/>
      <c r="E87" s="5"/>
      <c r="F87" s="3"/>
      <c r="G87" s="3"/>
      <c r="H87" s="3"/>
      <c r="I87" s="3"/>
      <c r="J87" s="70" t="str">
        <f t="shared" si="13"/>
        <v/>
      </c>
      <c r="K87" s="71" t="str">
        <f>IF(J87="", "", J87/Veriler!$S$1)</f>
        <v/>
      </c>
      <c r="L87" s="108" t="str">
        <f>IF(E87&lt;&gt;"", "İthal Girdi", IF(Veriler!O87="", "", IF(Veriler!N87="H", "%0,5 üzerindedir", IF(Veriler!O87&gt;0.1, "%10 sınırı aşılmıştır.", "Uygun"))))</f>
        <v>%0,5 üzerindedir</v>
      </c>
      <c r="M87" s="108" t="str">
        <f t="shared" si="14"/>
        <v xml:space="preserve"> </v>
      </c>
      <c r="N87" s="29"/>
      <c r="O87" s="6"/>
      <c r="P87" s="72" t="str">
        <f t="shared" si="15"/>
        <v/>
      </c>
      <c r="Q87" s="70">
        <f>IFERROR(IF(K87&lt;=0.005,IF(E87="",J87,0),IF(E87&lt;&gt;"",0,IF(N87="",0,IF(N87="H",0,IF(O87&lt;Veriler!$F$2,J87*Veriler!$F$2,J87*O87)))))," ")</f>
        <v>0</v>
      </c>
      <c r="R87" s="70">
        <f>IF(Veriler!O87&lt;=0.1, Q87, IF(AND(Veriler!O87&gt;0.1, E87="", N87="E"), IF(O87&gt;Veriler!$F$2, O87*Q87, IF(O87&lt;Veriler!$F$2, Veriler!$F$2*Q87, O87*Q87)), 0))</f>
        <v>0</v>
      </c>
      <c r="S87" s="70" t="str">
        <f t="shared" si="16"/>
        <v xml:space="preserve"> </v>
      </c>
      <c r="T87" s="73" t="str">
        <f>IFERROR(IF(E87="", IF(Q87=1, 0, IF(J87-Q87=0, "", J87-Q87)), IF(Veriler!H87="", J87, IF(J87*Veriler!H87=0, "", J87*Veriler!H87))), J87)</f>
        <v/>
      </c>
    </row>
    <row r="88" spans="1:20" s="63" customFormat="1" ht="27.75" customHeight="1" x14ac:dyDescent="0.25">
      <c r="A88" s="69">
        <v>8</v>
      </c>
      <c r="B88" s="201"/>
      <c r="C88" s="202"/>
      <c r="D88" s="4"/>
      <c r="E88" s="5"/>
      <c r="F88" s="3"/>
      <c r="G88" s="3"/>
      <c r="H88" s="3"/>
      <c r="I88" s="3"/>
      <c r="J88" s="70" t="str">
        <f t="shared" si="13"/>
        <v/>
      </c>
      <c r="K88" s="71" t="str">
        <f>IF(J88="", "", J88/Veriler!$S$1)</f>
        <v/>
      </c>
      <c r="L88" s="108" t="str">
        <f>IF(E88&lt;&gt;"", "İthal Girdi", IF(Veriler!O88="", "", IF(Veriler!N88="H", "%0,5 üzerindedir", IF(Veriler!O88&gt;0.1, "%10 sınırı aşılmıştır.", "Uygun"))))</f>
        <v>%0,5 üzerindedir</v>
      </c>
      <c r="M88" s="108" t="str">
        <f t="shared" si="14"/>
        <v xml:space="preserve"> </v>
      </c>
      <c r="N88" s="29"/>
      <c r="O88" s="6"/>
      <c r="P88" s="72" t="str">
        <f t="shared" si="15"/>
        <v/>
      </c>
      <c r="Q88" s="70">
        <f>IFERROR(IF(K88&lt;=0.005,IF(E88="",J88,0),IF(E88&lt;&gt;"",0,IF(N88="",0,IF(N88="H",0,IF(O88&lt;Veriler!$F$2,J88*Veriler!$F$2,J88*O88)))))," ")</f>
        <v>0</v>
      </c>
      <c r="R88" s="70">
        <f>IF(Veriler!O88&lt;=0.1, Q88, IF(AND(Veriler!O88&gt;0.1, E88="", N88="E"), IF(O88&gt;Veriler!$F$2, O88*Q88, IF(O88&lt;Veriler!$F$2, Veriler!$F$2*Q88, O88*Q88)), 0))</f>
        <v>0</v>
      </c>
      <c r="S88" s="70" t="str">
        <f t="shared" si="16"/>
        <v xml:space="preserve"> </v>
      </c>
      <c r="T88" s="73" t="str">
        <f>IFERROR(IF(E88="", IF(Q88=1, 0, IF(J88-Q88=0, "", J88-Q88)), IF(Veriler!H88="", J88, IF(J88*Veriler!H88=0, "", J88*Veriler!H88))), J88)</f>
        <v/>
      </c>
    </row>
    <row r="89" spans="1:20" s="63" customFormat="1" ht="27.75" customHeight="1" x14ac:dyDescent="0.25">
      <c r="A89" s="69">
        <v>9</v>
      </c>
      <c r="B89" s="201"/>
      <c r="C89" s="202"/>
      <c r="D89" s="4"/>
      <c r="E89" s="5"/>
      <c r="F89" s="3"/>
      <c r="G89" s="3"/>
      <c r="H89" s="3"/>
      <c r="I89" s="3"/>
      <c r="J89" s="70" t="str">
        <f t="shared" si="13"/>
        <v/>
      </c>
      <c r="K89" s="71" t="str">
        <f>IF(J89="", "", J89/Veriler!$S$1)</f>
        <v/>
      </c>
      <c r="L89" s="108" t="str">
        <f>IF(E89&lt;&gt;"", "İthal Girdi", IF(Veriler!O89="", "", IF(Veriler!N89="H", "%0,5 üzerindedir", IF(Veriler!O89&gt;0.1, "%10 sınırı aşılmıştır.", "Uygun"))))</f>
        <v>%0,5 üzerindedir</v>
      </c>
      <c r="M89" s="108" t="str">
        <f t="shared" si="14"/>
        <v xml:space="preserve"> </v>
      </c>
      <c r="N89" s="29"/>
      <c r="O89" s="6"/>
      <c r="P89" s="72" t="str">
        <f t="shared" si="15"/>
        <v/>
      </c>
      <c r="Q89" s="70">
        <f>IFERROR(IF(K89&lt;=0.005,IF(E89="",J89,0),IF(E89&lt;&gt;"",0,IF(N89="",0,IF(N89="H",0,IF(O89&lt;Veriler!$F$2,J89*Veriler!$F$2,J89*O89)))))," ")</f>
        <v>0</v>
      </c>
      <c r="R89" s="70">
        <f>IF(Veriler!O89&lt;=0.1, Q89, IF(AND(Veriler!O89&gt;0.1, E89="", N89="E"), IF(O89&gt;Veriler!$F$2, O89*Q89, IF(O89&lt;Veriler!$F$2, Veriler!$F$2*Q89, O89*Q89)), 0))</f>
        <v>0</v>
      </c>
      <c r="S89" s="70" t="str">
        <f t="shared" si="16"/>
        <v xml:space="preserve"> </v>
      </c>
      <c r="T89" s="73" t="str">
        <f>IFERROR(IF(E89="", IF(Q89=1, 0, IF(J89-Q89=0, "", J89-Q89)), IF(Veriler!H89="", J89, IF(J89*Veriler!H89=0, "", J89*Veriler!H89))), J89)</f>
        <v/>
      </c>
    </row>
    <row r="90" spans="1:20" s="63" customFormat="1" ht="27.75" customHeight="1" x14ac:dyDescent="0.25">
      <c r="A90" s="69">
        <v>10</v>
      </c>
      <c r="B90" s="201"/>
      <c r="C90" s="202"/>
      <c r="D90" s="4"/>
      <c r="E90" s="5"/>
      <c r="F90" s="3"/>
      <c r="G90" s="3"/>
      <c r="H90" s="3"/>
      <c r="I90" s="3"/>
      <c r="J90" s="70" t="str">
        <f t="shared" si="13"/>
        <v/>
      </c>
      <c r="K90" s="71" t="str">
        <f>IF(J90="", "", J90/Veriler!$S$1)</f>
        <v/>
      </c>
      <c r="L90" s="108" t="str">
        <f>IF(E90&lt;&gt;"", "İthal Girdi", IF(Veriler!O90="", "", IF(Veriler!N90="H", "%0,5 üzerindedir", IF(Veriler!O90&gt;0.1, "%10 sınırı aşılmıştır.", "Uygun"))))</f>
        <v>%0,5 üzerindedir</v>
      </c>
      <c r="M90" s="108" t="str">
        <f t="shared" si="14"/>
        <v xml:space="preserve"> </v>
      </c>
      <c r="N90" s="29"/>
      <c r="O90" s="6"/>
      <c r="P90" s="72" t="str">
        <f t="shared" si="15"/>
        <v/>
      </c>
      <c r="Q90" s="70">
        <f>IFERROR(IF(K90&lt;=0.005,IF(E90="",J90,0),IF(E90&lt;&gt;"",0,IF(N90="",0,IF(N90="H",0,IF(O90&lt;Veriler!$F$2,J90*Veriler!$F$2,J90*O90)))))," ")</f>
        <v>0</v>
      </c>
      <c r="R90" s="70">
        <f>IF(Veriler!O90&lt;=0.1, Q90, IF(AND(Veriler!O90&gt;0.1, E90="", N90="E"), IF(O90&gt;Veriler!$F$2, O90*Q90, IF(O90&lt;Veriler!$F$2, Veriler!$F$2*Q90, O90*Q90)), 0))</f>
        <v>0</v>
      </c>
      <c r="S90" s="70" t="str">
        <f t="shared" si="16"/>
        <v xml:space="preserve"> </v>
      </c>
      <c r="T90" s="73" t="str">
        <f>IFERROR(IF(E90="", IF(Q90=1, 0, IF(J90-Q90=0, "", J90-Q90)), IF(Veriler!H90="", J90, IF(J90*Veriler!H90=0, "", J90*Veriler!H90))), J90)</f>
        <v/>
      </c>
    </row>
    <row r="91" spans="1:20" s="63" customFormat="1" ht="27.75" customHeight="1" x14ac:dyDescent="0.25">
      <c r="A91" s="69">
        <v>11</v>
      </c>
      <c r="B91" s="201"/>
      <c r="C91" s="202"/>
      <c r="D91" s="4"/>
      <c r="E91" s="5"/>
      <c r="F91" s="3"/>
      <c r="G91" s="3"/>
      <c r="H91" s="3"/>
      <c r="I91" s="3"/>
      <c r="J91" s="70" t="str">
        <f t="shared" si="13"/>
        <v/>
      </c>
      <c r="K91" s="71" t="str">
        <f>IF(J91="", "", J91/Veriler!$S$1)</f>
        <v/>
      </c>
      <c r="L91" s="108" t="str">
        <f>IF(E91&lt;&gt;"", "İthal Girdi", IF(Veriler!O91="", "", IF(Veriler!N91="H", "%0,5 üzerindedir", IF(Veriler!O91&gt;0.1, "%10 sınırı aşılmıştır.", "Uygun"))))</f>
        <v>%0,5 üzerindedir</v>
      </c>
      <c r="M91" s="108" t="str">
        <f t="shared" si="14"/>
        <v xml:space="preserve"> </v>
      </c>
      <c r="N91" s="29"/>
      <c r="O91" s="6"/>
      <c r="P91" s="72" t="str">
        <f t="shared" si="15"/>
        <v/>
      </c>
      <c r="Q91" s="70">
        <f>IFERROR(IF(K91&lt;=0.005,IF(E91="",J91,0),IF(E91&lt;&gt;"",0,IF(N91="",0,IF(N91="H",0,IF(O91&lt;Veriler!$F$2,J91*Veriler!$F$2,J91*O91)))))," ")</f>
        <v>0</v>
      </c>
      <c r="R91" s="70">
        <f>IF(Veriler!O91&lt;=0.1, Q91, IF(AND(Veriler!O91&gt;0.1, E91="", N91="E"), IF(O91&gt;Veriler!$F$2, O91*Q91, IF(O91&lt;Veriler!$F$2, Veriler!$F$2*Q91, O91*Q91)), 0))</f>
        <v>0</v>
      </c>
      <c r="S91" s="70" t="str">
        <f t="shared" si="16"/>
        <v xml:space="preserve"> </v>
      </c>
      <c r="T91" s="73" t="str">
        <f>IFERROR(IF(E91="", IF(Q91=1, 0, IF(J91-Q91=0, "", J91-Q91)), IF(Veriler!H91="", J91, IF(J91*Veriler!H91=0, "", J91*Veriler!H91))), J91)</f>
        <v/>
      </c>
    </row>
    <row r="92" spans="1:20" s="63" customFormat="1" ht="27.75" customHeight="1" x14ac:dyDescent="0.25">
      <c r="A92" s="69">
        <v>12</v>
      </c>
      <c r="B92" s="201"/>
      <c r="C92" s="202"/>
      <c r="D92" s="4"/>
      <c r="E92" s="5"/>
      <c r="F92" s="3"/>
      <c r="G92" s="3"/>
      <c r="H92" s="3"/>
      <c r="I92" s="3"/>
      <c r="J92" s="70" t="str">
        <f t="shared" si="13"/>
        <v/>
      </c>
      <c r="K92" s="71" t="str">
        <f>IF(J92="", "", J92/Veriler!$S$1)</f>
        <v/>
      </c>
      <c r="L92" s="108" t="str">
        <f>IF(E92&lt;&gt;"", "İthal Girdi", IF(Veriler!O92="", "", IF(Veriler!N92="H", "%0,5 üzerindedir", IF(Veriler!O92&gt;0.1, "%10 sınırı aşılmıştır.", "Uygun"))))</f>
        <v>%0,5 üzerindedir</v>
      </c>
      <c r="M92" s="108" t="str">
        <f t="shared" si="14"/>
        <v xml:space="preserve"> </v>
      </c>
      <c r="N92" s="29"/>
      <c r="O92" s="6"/>
      <c r="P92" s="72" t="str">
        <f t="shared" si="15"/>
        <v/>
      </c>
      <c r="Q92" s="70">
        <f>IFERROR(IF(K92&lt;=0.005,IF(E92="",J92,0),IF(E92&lt;&gt;"",0,IF(N92="",0,IF(N92="H",0,IF(O92&lt;Veriler!$F$2,J92*Veriler!$F$2,J92*O92)))))," ")</f>
        <v>0</v>
      </c>
      <c r="R92" s="70">
        <f>IF(Veriler!O92&lt;=0.1, Q92, IF(AND(Veriler!O92&gt;0.1, E92="", N92="E"), IF(O92&gt;Veriler!$F$2, O92*Q92, IF(O92&lt;Veriler!$F$2, Veriler!$F$2*Q92, O92*Q92)), 0))</f>
        <v>0</v>
      </c>
      <c r="S92" s="70" t="str">
        <f t="shared" si="16"/>
        <v xml:space="preserve"> </v>
      </c>
      <c r="T92" s="73" t="str">
        <f>IFERROR(IF(E92="", IF(Q92=1, 0, IF(J92-Q92=0, "", J92-Q92)), IF(Veriler!H92="", J92, IF(J92*Veriler!H92=0, "", J92*Veriler!H92))), J92)</f>
        <v/>
      </c>
    </row>
    <row r="93" spans="1:20" s="63" customFormat="1" ht="27.75" customHeight="1" x14ac:dyDescent="0.25">
      <c r="A93" s="69">
        <v>13</v>
      </c>
      <c r="B93" s="201"/>
      <c r="C93" s="202"/>
      <c r="D93" s="4"/>
      <c r="E93" s="5"/>
      <c r="F93" s="3"/>
      <c r="G93" s="3"/>
      <c r="H93" s="3"/>
      <c r="I93" s="3"/>
      <c r="J93" s="70" t="str">
        <f t="shared" si="13"/>
        <v/>
      </c>
      <c r="K93" s="71" t="str">
        <f>IF(J93="", "", J93/Veriler!$S$1)</f>
        <v/>
      </c>
      <c r="L93" s="108" t="str">
        <f>IF(E93&lt;&gt;"", "İthal Girdi", IF(Veriler!O93="", "", IF(Veriler!N93="H", "%0,5 üzerindedir", IF(Veriler!O93&gt;0.1, "%10 sınırı aşılmıştır.", "Uygun"))))</f>
        <v>%0,5 üzerindedir</v>
      </c>
      <c r="M93" s="108" t="str">
        <f t="shared" si="14"/>
        <v xml:space="preserve"> </v>
      </c>
      <c r="N93" s="29"/>
      <c r="O93" s="6"/>
      <c r="P93" s="72" t="str">
        <f t="shared" si="15"/>
        <v/>
      </c>
      <c r="Q93" s="70">
        <f>IFERROR(IF(K93&lt;=0.005,IF(E93="",J93,0),IF(E93&lt;&gt;"",0,IF(N93="",0,IF(N93="H",0,IF(O93&lt;Veriler!$F$2,J93*Veriler!$F$2,J93*O93)))))," ")</f>
        <v>0</v>
      </c>
      <c r="R93" s="70">
        <f>IF(Veriler!O93&lt;=0.1, Q93, IF(AND(Veriler!O93&gt;0.1, E93="", N93="E"), IF(O93&gt;Veriler!$F$2, O93*Q93, IF(O93&lt;Veriler!$F$2, Veriler!$F$2*Q93, O93*Q93)), 0))</f>
        <v>0</v>
      </c>
      <c r="S93" s="70" t="str">
        <f t="shared" si="16"/>
        <v xml:space="preserve"> </v>
      </c>
      <c r="T93" s="73" t="str">
        <f>IFERROR(IF(E93="", IF(Q93=1, 0, IF(J93-Q93=0, "", J93-Q93)), IF(Veriler!H93="", J93, IF(J93*Veriler!H93=0, "", J93*Veriler!H93))), J93)</f>
        <v/>
      </c>
    </row>
    <row r="94" spans="1:20" s="63" customFormat="1" ht="27.75" customHeight="1" x14ac:dyDescent="0.25">
      <c r="A94" s="69">
        <v>14</v>
      </c>
      <c r="B94" s="201"/>
      <c r="C94" s="202"/>
      <c r="D94" s="4"/>
      <c r="E94" s="5"/>
      <c r="F94" s="3"/>
      <c r="G94" s="3"/>
      <c r="H94" s="3"/>
      <c r="I94" s="3"/>
      <c r="J94" s="70" t="str">
        <f t="shared" si="13"/>
        <v/>
      </c>
      <c r="K94" s="71" t="str">
        <f>IF(J94="", "", J94/Veriler!$S$1)</f>
        <v/>
      </c>
      <c r="L94" s="108" t="str">
        <f>IF(E94&lt;&gt;"", "İthal Girdi", IF(Veriler!O94="", "", IF(Veriler!N94="H", "%0,5 üzerindedir", IF(Veriler!O94&gt;0.1, "%10 sınırı aşılmıştır.", "Uygun"))))</f>
        <v>%0,5 üzerindedir</v>
      </c>
      <c r="M94" s="108" t="str">
        <f t="shared" si="14"/>
        <v xml:space="preserve"> </v>
      </c>
      <c r="N94" s="29"/>
      <c r="O94" s="6"/>
      <c r="P94" s="72" t="str">
        <f t="shared" si="15"/>
        <v/>
      </c>
      <c r="Q94" s="70">
        <f>IFERROR(IF(K94&lt;=0.005,IF(E94="",J94,0),IF(E94&lt;&gt;"",0,IF(N94="",0,IF(N94="H",0,IF(O94&lt;Veriler!$F$2,J94*Veriler!$F$2,J94*O94)))))," ")</f>
        <v>0</v>
      </c>
      <c r="R94" s="70">
        <f>IF(Veriler!O94&lt;=0.1, Q94, IF(AND(Veriler!O94&gt;0.1, E94="", N94="E"), IF(O94&gt;Veriler!$F$2, O94*Q94, IF(O94&lt;Veriler!$F$2, Veriler!$F$2*Q94, O94*Q94)), 0))</f>
        <v>0</v>
      </c>
      <c r="S94" s="70" t="str">
        <f t="shared" si="16"/>
        <v xml:space="preserve"> </v>
      </c>
      <c r="T94" s="73" t="str">
        <f>IFERROR(IF(E94="", IF(Q94=1, 0, IF(J94-Q94=0, "", J94-Q94)), IF(Veriler!H94="", J94, IF(J94*Veriler!H94=0, "", J94*Veriler!H94))), J94)</f>
        <v/>
      </c>
    </row>
    <row r="95" spans="1:20" s="63" customFormat="1" ht="27" customHeight="1" x14ac:dyDescent="0.25">
      <c r="A95" s="103"/>
      <c r="B95" s="204" t="s">
        <v>18</v>
      </c>
      <c r="C95" s="204"/>
      <c r="D95" s="104"/>
      <c r="E95" s="104"/>
      <c r="F95" s="104"/>
      <c r="G95" s="104"/>
      <c r="H95" s="104"/>
      <c r="I95" s="104"/>
      <c r="J95" s="104"/>
      <c r="K95" s="104"/>
      <c r="L95" s="104"/>
      <c r="M95" s="104"/>
      <c r="N95" s="104"/>
      <c r="O95" s="104"/>
      <c r="P95" s="204"/>
      <c r="Q95" s="204"/>
      <c r="R95" s="104"/>
      <c r="S95" s="104"/>
      <c r="T95" s="104"/>
    </row>
    <row r="96" spans="1:20" s="63" customFormat="1" ht="27.75" customHeight="1" x14ac:dyDescent="0.25">
      <c r="A96" s="69">
        <v>1</v>
      </c>
      <c r="B96" s="201"/>
      <c r="C96" s="202"/>
      <c r="D96" s="4"/>
      <c r="E96" s="5"/>
      <c r="F96" s="3"/>
      <c r="G96" s="3"/>
      <c r="H96" s="3"/>
      <c r="I96" s="3"/>
      <c r="J96" s="70" t="str">
        <f t="shared" ref="J96:J109" si="17">IF(AND(F96&lt;&gt;0, H96&lt;&gt;0, I96&lt;&gt;0), F96*H96*I96, "")</f>
        <v/>
      </c>
      <c r="K96" s="71" t="str">
        <f>IF(J96="", "", J96/Veriler!$S$1)</f>
        <v/>
      </c>
      <c r="L96" s="108" t="str">
        <f>IF(E96&lt;&gt;"", "İthal Girdi", IF(Veriler!O96="", "", IF(Veriler!N96="H", "%0,5 üzerindedir", IF(Veriler!O96&gt;0.1, "%10 sınırı aşılmıştır.", "Uygun"))))</f>
        <v>%0,5 üzerindedir</v>
      </c>
      <c r="M96" s="108" t="str">
        <f>IF(K96=""," ",L96)</f>
        <v xml:space="preserve"> </v>
      </c>
      <c r="N96" s="29"/>
      <c r="O96" s="6"/>
      <c r="P96" s="72" t="str">
        <f t="shared" ref="P96:P109" si="18">IFERROR(IF(AND(R96&lt;&gt;"",J96&lt;&gt;"",J96&lt;&gt;0,R96&lt;&gt;0),R96/J96,"")," ")</f>
        <v/>
      </c>
      <c r="Q96" s="70">
        <f>IFERROR(IF(K96&lt;=0.005,IF(E96="",J96,0),IF(E96&lt;&gt;"",0,IF(N96="",0,IF(N96="H",0,IF(O96&lt;Veriler!$F$2,J96*Veriler!$F$2,J96*O96)))))," ")</f>
        <v>0</v>
      </c>
      <c r="R96" s="70">
        <f>IF(Veriler!O96&lt;=0.1, Q96, IF(AND(Veriler!O96&gt;0.1, E96="", N96="E"), IF(O96&gt;Veriler!$F$2, O96*Q96, IF(O96&lt;Veriler!$F$2, Veriler!$F$2*Q96, O96*Q96)), 0))</f>
        <v>0</v>
      </c>
      <c r="S96" s="70" t="str">
        <f t="shared" si="16"/>
        <v xml:space="preserve"> </v>
      </c>
      <c r="T96" s="73" t="str">
        <f>IFERROR(IF(E96="", IF(Q96=1, 0, IF(J96-Q96=0, "", J96-Q96)), IF(Veriler!H96="", J96, IF(J96*Veriler!H96=0, "", J96*Veriler!H96))), J96)</f>
        <v/>
      </c>
    </row>
    <row r="97" spans="1:20" s="63" customFormat="1" ht="27.75" customHeight="1" x14ac:dyDescent="0.25">
      <c r="A97" s="69">
        <v>2</v>
      </c>
      <c r="B97" s="201"/>
      <c r="C97" s="202"/>
      <c r="D97" s="4"/>
      <c r="E97" s="5"/>
      <c r="F97" s="3"/>
      <c r="G97" s="3"/>
      <c r="H97" s="3"/>
      <c r="I97" s="3"/>
      <c r="J97" s="70" t="str">
        <f t="shared" si="17"/>
        <v/>
      </c>
      <c r="K97" s="71" t="str">
        <f>IF(J97="", "", J97/Veriler!$S$1)</f>
        <v/>
      </c>
      <c r="L97" s="108" t="str">
        <f>IF(E97&lt;&gt;"", "İthal Girdi", IF(Veriler!O97="", "", IF(Veriler!N97="H", "%0,5 üzerindedir", IF(Veriler!O97&gt;0.1, "%10 sınırı aşılmıştır.", "Uygun"))))</f>
        <v>%0,5 üzerindedir</v>
      </c>
      <c r="M97" s="108" t="str">
        <f t="shared" ref="M97:M109" si="19">IF(K97=""," ",L97)</f>
        <v xml:space="preserve"> </v>
      </c>
      <c r="N97" s="29"/>
      <c r="O97" s="6"/>
      <c r="P97" s="72" t="str">
        <f t="shared" si="18"/>
        <v/>
      </c>
      <c r="Q97" s="70">
        <f>IFERROR(IF(K97&lt;=0.005,IF(E97="",J97,0),IF(E97&lt;&gt;"",0,IF(N97="",0,IF(N97="H",0,IF(O97&lt;Veriler!$F$2,J97*Veriler!$F$2,J97*O97)))))," ")</f>
        <v>0</v>
      </c>
      <c r="R97" s="70">
        <f>IF(Veriler!O97&lt;=0.1, Q97, IF(AND(Veriler!O97&gt;0.1, E97="", N97="E"), IF(O97&gt;Veriler!$F$2, O97*Q97, IF(O97&lt;Veriler!$F$2, Veriler!$F$2*Q97, O97*Q97)), 0))</f>
        <v>0</v>
      </c>
      <c r="S97" s="70" t="str">
        <f t="shared" si="16"/>
        <v xml:space="preserve"> </v>
      </c>
      <c r="T97" s="73" t="str">
        <f>IFERROR(IF(E97="", IF(Q97=1, 0, IF(J97-Q97=0, "", J97-Q97)), IF(Veriler!H97="", J97, IF(J97*Veriler!H97=0, "", J97*Veriler!H97))), J97)</f>
        <v/>
      </c>
    </row>
    <row r="98" spans="1:20" s="63" customFormat="1" ht="27.75" customHeight="1" x14ac:dyDescent="0.25">
      <c r="A98" s="69">
        <v>3</v>
      </c>
      <c r="B98" s="201"/>
      <c r="C98" s="202"/>
      <c r="D98" s="4"/>
      <c r="E98" s="5"/>
      <c r="F98" s="3"/>
      <c r="G98" s="3"/>
      <c r="H98" s="3"/>
      <c r="I98" s="3"/>
      <c r="J98" s="70" t="str">
        <f t="shared" si="17"/>
        <v/>
      </c>
      <c r="K98" s="71" t="str">
        <f>IF(J98="", "", J98/Veriler!$S$1)</f>
        <v/>
      </c>
      <c r="L98" s="108" t="str">
        <f>IF(E98&lt;&gt;"", "İthal Girdi", IF(Veriler!O98="", "", IF(Veriler!N98="H", "%0,5 üzerindedir", IF(Veriler!O98&gt;0.1, "%10 sınırı aşılmıştır.", "Uygun"))))</f>
        <v>%0,5 üzerindedir</v>
      </c>
      <c r="M98" s="108" t="str">
        <f t="shared" si="19"/>
        <v xml:space="preserve"> </v>
      </c>
      <c r="N98" s="29"/>
      <c r="O98" s="6"/>
      <c r="P98" s="72" t="str">
        <f t="shared" si="18"/>
        <v/>
      </c>
      <c r="Q98" s="70">
        <f>IFERROR(IF(K98&lt;=0.005,IF(E98="",J98,0),IF(E98&lt;&gt;"",0,IF(N98="",0,IF(N98="H",0,IF(O98&lt;Veriler!$F$2,J98*Veriler!$F$2,J98*O98)))))," ")</f>
        <v>0</v>
      </c>
      <c r="R98" s="70">
        <f>IF(Veriler!O98&lt;=0.1, Q98, IF(AND(Veriler!O98&gt;0.1, E98="", N98="E"), IF(O98&gt;Veriler!$F$2, O98*Q98, IF(O98&lt;Veriler!$F$2, Veriler!$F$2*Q98, O98*Q98)), 0))</f>
        <v>0</v>
      </c>
      <c r="S98" s="70" t="str">
        <f t="shared" si="16"/>
        <v xml:space="preserve"> </v>
      </c>
      <c r="T98" s="73" t="str">
        <f>IFERROR(IF(E98="", IF(Q98=1, 0, IF(J98-Q98=0, "", J98-Q98)), IF(Veriler!H98="", J98, IF(J98*Veriler!H98=0, "", J98*Veriler!H98))), J98)</f>
        <v/>
      </c>
    </row>
    <row r="99" spans="1:20" s="63" customFormat="1" ht="27.75" customHeight="1" x14ac:dyDescent="0.25">
      <c r="A99" s="69">
        <v>4</v>
      </c>
      <c r="B99" s="201"/>
      <c r="C99" s="202"/>
      <c r="D99" s="4"/>
      <c r="E99" s="5"/>
      <c r="F99" s="3"/>
      <c r="G99" s="3"/>
      <c r="H99" s="3"/>
      <c r="I99" s="3"/>
      <c r="J99" s="70" t="str">
        <f t="shared" si="17"/>
        <v/>
      </c>
      <c r="K99" s="71" t="str">
        <f>IF(J99="", "", J99/Veriler!$S$1)</f>
        <v/>
      </c>
      <c r="L99" s="108" t="str">
        <f>IF(E99&lt;&gt;"", "İthal Girdi", IF(Veriler!O99="", "", IF(Veriler!N99="H", "%0,5 üzerindedir", IF(Veriler!O99&gt;0.1, "%10 sınırı aşılmıştır.", "Uygun"))))</f>
        <v>%0,5 üzerindedir</v>
      </c>
      <c r="M99" s="108" t="str">
        <f t="shared" si="19"/>
        <v xml:space="preserve"> </v>
      </c>
      <c r="N99" s="29"/>
      <c r="O99" s="6"/>
      <c r="P99" s="72" t="str">
        <f t="shared" si="18"/>
        <v/>
      </c>
      <c r="Q99" s="70">
        <f>IFERROR(IF(K99&lt;=0.005,IF(E99="",J99,0),IF(E99&lt;&gt;"",0,IF(N99="",0,IF(N99="H",0,IF(O99&lt;Veriler!$F$2,J99*Veriler!$F$2,J99*O99)))))," ")</f>
        <v>0</v>
      </c>
      <c r="R99" s="70">
        <f>IF(Veriler!O99&lt;=0.1, Q99, IF(AND(Veriler!O99&gt;0.1, E99="", N99="E"), IF(O99&gt;Veriler!$F$2, O99*Q99, IF(O99&lt;Veriler!$F$2, Veriler!$F$2*Q99, O99*Q99)), 0))</f>
        <v>0</v>
      </c>
      <c r="S99" s="70" t="str">
        <f t="shared" si="16"/>
        <v xml:space="preserve"> </v>
      </c>
      <c r="T99" s="73" t="str">
        <f>IFERROR(IF(E99="", IF(Q99=1, 0, IF(J99-Q99=0, "", J99-Q99)), IF(Veriler!H99="", J99, IF(J99*Veriler!H99=0, "", J99*Veriler!H99))), J99)</f>
        <v/>
      </c>
    </row>
    <row r="100" spans="1:20" s="63" customFormat="1" ht="27.75" customHeight="1" x14ac:dyDescent="0.25">
      <c r="A100" s="69">
        <v>5</v>
      </c>
      <c r="B100" s="201"/>
      <c r="C100" s="202"/>
      <c r="D100" s="4"/>
      <c r="E100" s="5"/>
      <c r="F100" s="3"/>
      <c r="G100" s="3"/>
      <c r="H100" s="3"/>
      <c r="I100" s="3"/>
      <c r="J100" s="70" t="str">
        <f t="shared" si="17"/>
        <v/>
      </c>
      <c r="K100" s="71" t="str">
        <f>IF(J100="", "", J100/Veriler!$S$1)</f>
        <v/>
      </c>
      <c r="L100" s="108" t="str">
        <f>IF(E100&lt;&gt;"", "İthal Girdi", IF(Veriler!O100="", "", IF(Veriler!N100="H", "%0,5 üzerindedir", IF(Veriler!O100&gt;0.1, "%10 sınırı aşılmıştır.", "Uygun"))))</f>
        <v>%0,5 üzerindedir</v>
      </c>
      <c r="M100" s="108" t="str">
        <f t="shared" si="19"/>
        <v xml:space="preserve"> </v>
      </c>
      <c r="N100" s="29"/>
      <c r="O100" s="6"/>
      <c r="P100" s="72" t="str">
        <f t="shared" si="18"/>
        <v/>
      </c>
      <c r="Q100" s="70">
        <f>IFERROR(IF(K100&lt;=0.005,IF(E100="",J100,0),IF(E100&lt;&gt;"",0,IF(N100="",0,IF(N100="H",0,IF(O100&lt;Veriler!$F$2,J100*Veriler!$F$2,J100*O100)))))," ")</f>
        <v>0</v>
      </c>
      <c r="R100" s="70">
        <f>IF(Veriler!O100&lt;=0.1, Q100, IF(AND(Veriler!O100&gt;0.1, E100="", N100="E"), IF(O100&gt;Veriler!$F$2, O100*Q100, IF(O100&lt;Veriler!$F$2, Veriler!$F$2*Q100, O100*Q100)), 0))</f>
        <v>0</v>
      </c>
      <c r="S100" s="70" t="str">
        <f t="shared" si="16"/>
        <v xml:space="preserve"> </v>
      </c>
      <c r="T100" s="73" t="str">
        <f>IFERROR(IF(E100="", IF(Q100=1, 0, IF(J100-Q100=0, "", J100-Q100)), IF(Veriler!H100="", J100, IF(J100*Veriler!H100=0, "", J100*Veriler!H100))), J100)</f>
        <v/>
      </c>
    </row>
    <row r="101" spans="1:20" s="63" customFormat="1" ht="27.75" customHeight="1" x14ac:dyDescent="0.25">
      <c r="A101" s="69">
        <v>6</v>
      </c>
      <c r="B101" s="201"/>
      <c r="C101" s="202"/>
      <c r="D101" s="4"/>
      <c r="E101" s="5"/>
      <c r="F101" s="3"/>
      <c r="G101" s="3"/>
      <c r="H101" s="3"/>
      <c r="I101" s="3"/>
      <c r="J101" s="70" t="str">
        <f t="shared" si="17"/>
        <v/>
      </c>
      <c r="K101" s="71" t="str">
        <f>IF(J101="", "", J101/Veriler!$S$1)</f>
        <v/>
      </c>
      <c r="L101" s="108" t="str">
        <f>IF(E101&lt;&gt;"", "İthal Girdi", IF(Veriler!O101="", "", IF(Veriler!N101="H", "%0,5 üzerindedir", IF(Veriler!O101&gt;0.1, "%10 sınırı aşılmıştır.", "Uygun"))))</f>
        <v>%0,5 üzerindedir</v>
      </c>
      <c r="M101" s="108" t="str">
        <f t="shared" si="19"/>
        <v xml:space="preserve"> </v>
      </c>
      <c r="N101" s="29"/>
      <c r="O101" s="6"/>
      <c r="P101" s="72" t="str">
        <f t="shared" si="18"/>
        <v/>
      </c>
      <c r="Q101" s="70">
        <f>IFERROR(IF(K101&lt;=0.005,IF(E101="",J101,0),IF(E101&lt;&gt;"",0,IF(N101="",0,IF(N101="H",0,IF(O101&lt;Veriler!$F$2,J101*Veriler!$F$2,J101*O101)))))," ")</f>
        <v>0</v>
      </c>
      <c r="R101" s="70">
        <f>IF(Veriler!O101&lt;=0.1, Q101, IF(AND(Veriler!O101&gt;0.1, E101="", N101="E"), IF(O101&gt;Veriler!$F$2, O101*Q101, IF(O101&lt;Veriler!$F$2, Veriler!$F$2*Q101, O101*Q101)), 0))</f>
        <v>0</v>
      </c>
      <c r="S101" s="70" t="str">
        <f t="shared" si="16"/>
        <v xml:space="preserve"> </v>
      </c>
      <c r="T101" s="73" t="str">
        <f>IFERROR(IF(E101="", IF(Q101=1, 0, IF(J101-Q101=0, "", J101-Q101)), IF(Veriler!H101="", J101, IF(J101*Veriler!H101=0, "", J101*Veriler!H101))), J101)</f>
        <v/>
      </c>
    </row>
    <row r="102" spans="1:20" s="63" customFormat="1" ht="27.75" customHeight="1" x14ac:dyDescent="0.25">
      <c r="A102" s="69">
        <v>7</v>
      </c>
      <c r="B102" s="201"/>
      <c r="C102" s="202"/>
      <c r="D102" s="4"/>
      <c r="E102" s="5"/>
      <c r="F102" s="3"/>
      <c r="G102" s="3"/>
      <c r="H102" s="3"/>
      <c r="I102" s="3"/>
      <c r="J102" s="70" t="str">
        <f t="shared" si="17"/>
        <v/>
      </c>
      <c r="K102" s="71" t="str">
        <f>IF(J102="", "", J102/Veriler!$S$1)</f>
        <v/>
      </c>
      <c r="L102" s="108" t="str">
        <f>IF(E102&lt;&gt;"", "İthal Girdi", IF(Veriler!O102="", "", IF(Veriler!N102="H", "%0,5 üzerindedir", IF(Veriler!O102&gt;0.1, "%10 sınırı aşılmıştır.", "Uygun"))))</f>
        <v>%0,5 üzerindedir</v>
      </c>
      <c r="M102" s="108" t="str">
        <f t="shared" si="19"/>
        <v xml:space="preserve"> </v>
      </c>
      <c r="N102" s="29"/>
      <c r="O102" s="6"/>
      <c r="P102" s="72" t="str">
        <f t="shared" si="18"/>
        <v/>
      </c>
      <c r="Q102" s="70">
        <f>IFERROR(IF(K102&lt;=0.005,IF(E102="",J102,0),IF(E102&lt;&gt;"",0,IF(N102="",0,IF(N102="H",0,IF(O102&lt;Veriler!$F$2,J102*Veriler!$F$2,J102*O102)))))," ")</f>
        <v>0</v>
      </c>
      <c r="R102" s="70">
        <f>IF(Veriler!O102&lt;=0.1, Q102, IF(AND(Veriler!O102&gt;0.1, E102="", N102="E"), IF(O102&gt;Veriler!$F$2, O102*Q102, IF(O102&lt;Veriler!$F$2, Veriler!$F$2*Q102, O102*Q102)), 0))</f>
        <v>0</v>
      </c>
      <c r="S102" s="70" t="str">
        <f t="shared" si="16"/>
        <v xml:space="preserve"> </v>
      </c>
      <c r="T102" s="73" t="str">
        <f>IFERROR(IF(E102="", IF(Q102=1, 0, IF(J102-Q102=0, "", J102-Q102)), IF(Veriler!H102="", J102, IF(J102*Veriler!H102=0, "", J102*Veriler!H102))), J102)</f>
        <v/>
      </c>
    </row>
    <row r="103" spans="1:20" s="63" customFormat="1" ht="27.75" customHeight="1" x14ac:dyDescent="0.25">
      <c r="A103" s="69">
        <v>8</v>
      </c>
      <c r="B103" s="201"/>
      <c r="C103" s="202"/>
      <c r="D103" s="4"/>
      <c r="E103" s="5"/>
      <c r="F103" s="3"/>
      <c r="G103" s="3"/>
      <c r="H103" s="3"/>
      <c r="I103" s="3"/>
      <c r="J103" s="70" t="str">
        <f t="shared" si="17"/>
        <v/>
      </c>
      <c r="K103" s="71" t="str">
        <f>IF(J103="", "", J103/Veriler!$S$1)</f>
        <v/>
      </c>
      <c r="L103" s="108" t="str">
        <f>IF(E103&lt;&gt;"", "İthal Girdi", IF(Veriler!O103="", "", IF(Veriler!N103="H", "%0,5 üzerindedir", IF(Veriler!O103&gt;0.1, "%10 sınırı aşılmıştır.", "Uygun"))))</f>
        <v>%0,5 üzerindedir</v>
      </c>
      <c r="M103" s="108" t="str">
        <f t="shared" si="19"/>
        <v xml:space="preserve"> </v>
      </c>
      <c r="N103" s="29"/>
      <c r="O103" s="6"/>
      <c r="P103" s="72" t="str">
        <f t="shared" si="18"/>
        <v/>
      </c>
      <c r="Q103" s="70">
        <f>IFERROR(IF(K103&lt;=0.005,IF(E103="",J103,0),IF(E103&lt;&gt;"",0,IF(N103="",0,IF(N103="H",0,IF(O103&lt;Veriler!$F$2,J103*Veriler!$F$2,J103*O103)))))," ")</f>
        <v>0</v>
      </c>
      <c r="R103" s="70">
        <f>IF(Veriler!O103&lt;=0.1, Q103, IF(AND(Veriler!O103&gt;0.1, E103="", N103="E"), IF(O103&gt;Veriler!$F$2, O103*Q103, IF(O103&lt;Veriler!$F$2, Veriler!$F$2*Q103, O103*Q103)), 0))</f>
        <v>0</v>
      </c>
      <c r="S103" s="70" t="str">
        <f t="shared" si="16"/>
        <v xml:space="preserve"> </v>
      </c>
      <c r="T103" s="73" t="str">
        <f>IFERROR(IF(E103="", IF(Q103=1, 0, IF(J103-Q103=0, "", J103-Q103)), IF(Veriler!H103="", J103, IF(J103*Veriler!H103=0, "", J103*Veriler!H103))), J103)</f>
        <v/>
      </c>
    </row>
    <row r="104" spans="1:20" s="63" customFormat="1" ht="27.75" customHeight="1" x14ac:dyDescent="0.25">
      <c r="A104" s="69">
        <v>9</v>
      </c>
      <c r="B104" s="201"/>
      <c r="C104" s="202"/>
      <c r="D104" s="4"/>
      <c r="E104" s="5"/>
      <c r="F104" s="3"/>
      <c r="G104" s="3"/>
      <c r="H104" s="3"/>
      <c r="I104" s="3"/>
      <c r="J104" s="70" t="str">
        <f t="shared" si="17"/>
        <v/>
      </c>
      <c r="K104" s="71" t="str">
        <f>IF(J104="", "", J104/Veriler!$S$1)</f>
        <v/>
      </c>
      <c r="L104" s="108" t="str">
        <f>IF(E104&lt;&gt;"", "İthal Girdi", IF(Veriler!O104="", "", IF(Veriler!N104="H", "%0,5 üzerindedir", IF(Veriler!O104&gt;0.1, "%10 sınırı aşılmıştır.", "Uygun"))))</f>
        <v>%0,5 üzerindedir</v>
      </c>
      <c r="M104" s="108" t="str">
        <f t="shared" si="19"/>
        <v xml:space="preserve"> </v>
      </c>
      <c r="N104" s="29"/>
      <c r="O104" s="6"/>
      <c r="P104" s="72" t="str">
        <f t="shared" si="18"/>
        <v/>
      </c>
      <c r="Q104" s="70">
        <f>IFERROR(IF(K104&lt;=0.005,IF(E104="",J104,0),IF(E104&lt;&gt;"",0,IF(N104="",0,IF(N104="H",0,IF(O104&lt;Veriler!$F$2,J104*Veriler!$F$2,J104*O104)))))," ")</f>
        <v>0</v>
      </c>
      <c r="R104" s="70">
        <f>IF(Veriler!O104&lt;=0.1, Q104, IF(AND(Veriler!O104&gt;0.1, E104="", N104="E"), IF(O104&gt;Veriler!$F$2, O104*Q104, IF(O104&lt;Veriler!$F$2, Veriler!$F$2*Q104, O104*Q104)), 0))</f>
        <v>0</v>
      </c>
      <c r="S104" s="70" t="str">
        <f t="shared" si="16"/>
        <v xml:space="preserve"> </v>
      </c>
      <c r="T104" s="73" t="str">
        <f>IFERROR(IF(E104="", IF(Q104=1, 0, IF(J104-Q104=0, "", J104-Q104)), IF(Veriler!H104="", J104, IF(J104*Veriler!H104=0, "", J104*Veriler!H104))), J104)</f>
        <v/>
      </c>
    </row>
    <row r="105" spans="1:20" s="63" customFormat="1" ht="27.75" customHeight="1" x14ac:dyDescent="0.25">
      <c r="A105" s="69">
        <v>10</v>
      </c>
      <c r="B105" s="201"/>
      <c r="C105" s="202"/>
      <c r="D105" s="4"/>
      <c r="E105" s="5"/>
      <c r="F105" s="3"/>
      <c r="G105" s="3"/>
      <c r="H105" s="3"/>
      <c r="I105" s="3"/>
      <c r="J105" s="70" t="str">
        <f t="shared" si="17"/>
        <v/>
      </c>
      <c r="K105" s="71" t="str">
        <f>IF(J105="", "", J105/Veriler!$S$1)</f>
        <v/>
      </c>
      <c r="L105" s="108" t="str">
        <f>IF(E105&lt;&gt;"", "İthal Girdi", IF(Veriler!O105="", "", IF(Veriler!N105="H", "%0,5 üzerindedir", IF(Veriler!O105&gt;0.1, "%10 sınırı aşılmıştır.", "Uygun"))))</f>
        <v>%0,5 üzerindedir</v>
      </c>
      <c r="M105" s="108" t="str">
        <f t="shared" si="19"/>
        <v xml:space="preserve"> </v>
      </c>
      <c r="N105" s="29"/>
      <c r="O105" s="6"/>
      <c r="P105" s="72" t="str">
        <f t="shared" si="18"/>
        <v/>
      </c>
      <c r="Q105" s="70">
        <f>IFERROR(IF(K105&lt;=0.005,IF(E105="",J105,0),IF(E105&lt;&gt;"",0,IF(N105="",0,IF(N105="H",0,IF(O105&lt;Veriler!$F$2,J105*Veriler!$F$2,J105*O105)))))," ")</f>
        <v>0</v>
      </c>
      <c r="R105" s="70">
        <f>IF(Veriler!O105&lt;=0.1, Q105, IF(AND(Veriler!O105&gt;0.1, E105="", N105="E"), IF(O105&gt;Veriler!$F$2, O105*Q105, IF(O105&lt;Veriler!$F$2, Veriler!$F$2*Q105, O105*Q105)), 0))</f>
        <v>0</v>
      </c>
      <c r="S105" s="70" t="str">
        <f t="shared" si="16"/>
        <v xml:space="preserve"> </v>
      </c>
      <c r="T105" s="73" t="str">
        <f>IFERROR(IF(E105="", IF(Q105=1, 0, IF(J105-Q105=0, "", J105-Q105)), IF(Veriler!H105="", J105, IF(J105*Veriler!H105=0, "", J105*Veriler!H105))), J105)</f>
        <v/>
      </c>
    </row>
    <row r="106" spans="1:20" s="63" customFormat="1" ht="27.75" customHeight="1" x14ac:dyDescent="0.25">
      <c r="A106" s="69">
        <v>11</v>
      </c>
      <c r="B106" s="201"/>
      <c r="C106" s="202"/>
      <c r="D106" s="4"/>
      <c r="E106" s="5"/>
      <c r="F106" s="3"/>
      <c r="G106" s="3"/>
      <c r="H106" s="3"/>
      <c r="I106" s="3"/>
      <c r="J106" s="70" t="str">
        <f t="shared" si="17"/>
        <v/>
      </c>
      <c r="K106" s="71" t="str">
        <f>IF(J106="", "", J106/Veriler!$S$1)</f>
        <v/>
      </c>
      <c r="L106" s="108" t="str">
        <f>IF(E106&lt;&gt;"", "İthal Girdi", IF(Veriler!O106="", "", IF(Veriler!N106="H", "%0,5 üzerindedir", IF(Veriler!O106&gt;0.1, "%10 sınırı aşılmıştır.", "Uygun"))))</f>
        <v>%0,5 üzerindedir</v>
      </c>
      <c r="M106" s="108" t="str">
        <f t="shared" si="19"/>
        <v xml:space="preserve"> </v>
      </c>
      <c r="N106" s="29"/>
      <c r="O106" s="6"/>
      <c r="P106" s="72" t="str">
        <f t="shared" si="18"/>
        <v/>
      </c>
      <c r="Q106" s="70">
        <f>IFERROR(IF(K106&lt;=0.005,IF(E106="",J106,0),IF(E106&lt;&gt;"",0,IF(N106="",0,IF(N106="H",0,IF(O106&lt;Veriler!$F$2,J106*Veriler!$F$2,J106*O106)))))," ")</f>
        <v>0</v>
      </c>
      <c r="R106" s="70">
        <f>IF(Veriler!O106&lt;=0.1, Q106, IF(AND(Veriler!O106&gt;0.1, E106="", N106="E"), IF(O106&gt;Veriler!$F$2, O106*Q106, IF(O106&lt;Veriler!$F$2, Veriler!$F$2*Q106, O106*Q106)), 0))</f>
        <v>0</v>
      </c>
      <c r="S106" s="70" t="str">
        <f t="shared" si="16"/>
        <v xml:space="preserve"> </v>
      </c>
      <c r="T106" s="73" t="str">
        <f>IFERROR(IF(E106="", IF(Q106=1, 0, IF(J106-Q106=0, "", J106-Q106)), IF(Veriler!H106="", J106, IF(J106*Veriler!H106=0, "", J106*Veriler!H106))), J106)</f>
        <v/>
      </c>
    </row>
    <row r="107" spans="1:20" s="63" customFormat="1" ht="27.75" customHeight="1" x14ac:dyDescent="0.25">
      <c r="A107" s="69">
        <v>12</v>
      </c>
      <c r="B107" s="201"/>
      <c r="C107" s="202"/>
      <c r="D107" s="4"/>
      <c r="E107" s="5"/>
      <c r="F107" s="3"/>
      <c r="G107" s="3"/>
      <c r="H107" s="3"/>
      <c r="I107" s="3"/>
      <c r="J107" s="70" t="str">
        <f t="shared" si="17"/>
        <v/>
      </c>
      <c r="K107" s="71" t="str">
        <f>IF(J107="", "", J107/Veriler!$S$1)</f>
        <v/>
      </c>
      <c r="L107" s="108" t="str">
        <f>IF(E107&lt;&gt;"", "İthal Girdi", IF(Veriler!O107="", "", IF(Veriler!N107="H", "%0,5 üzerindedir", IF(Veriler!O107&gt;0.1, "%10 sınırı aşılmıştır.", "Uygun"))))</f>
        <v>%0,5 üzerindedir</v>
      </c>
      <c r="M107" s="108" t="str">
        <f t="shared" si="19"/>
        <v xml:space="preserve"> </v>
      </c>
      <c r="N107" s="29"/>
      <c r="O107" s="6"/>
      <c r="P107" s="72" t="str">
        <f t="shared" si="18"/>
        <v/>
      </c>
      <c r="Q107" s="70">
        <f>IFERROR(IF(K107&lt;=0.005,IF(E107="",J107,0),IF(E107&lt;&gt;"",0,IF(N107="",0,IF(N107="H",0,IF(O107&lt;Veriler!$F$2,J107*Veriler!$F$2,J107*O107)))))," ")</f>
        <v>0</v>
      </c>
      <c r="R107" s="70">
        <f>IF(Veriler!O107&lt;=0.1, Q107, IF(AND(Veriler!O107&gt;0.1, E107="", N107="E"), IF(O107&gt;Veriler!$F$2, O107*Q107, IF(O107&lt;Veriler!$F$2, Veriler!$F$2*Q107, O107*Q107)), 0))</f>
        <v>0</v>
      </c>
      <c r="S107" s="70" t="str">
        <f t="shared" si="16"/>
        <v xml:space="preserve"> </v>
      </c>
      <c r="T107" s="73" t="str">
        <f>IFERROR(IF(E107="", IF(Q107=1, 0, IF(J107-Q107=0, "", J107-Q107)), IF(Veriler!H107="", J107, IF(J107*Veriler!H107=0, "", J107*Veriler!H107))), J107)</f>
        <v/>
      </c>
    </row>
    <row r="108" spans="1:20" s="63" customFormat="1" ht="27.75" customHeight="1" x14ac:dyDescent="0.25">
      <c r="A108" s="69">
        <v>13</v>
      </c>
      <c r="B108" s="201"/>
      <c r="C108" s="202"/>
      <c r="D108" s="4"/>
      <c r="E108" s="5"/>
      <c r="F108" s="3"/>
      <c r="G108" s="3"/>
      <c r="H108" s="3"/>
      <c r="I108" s="3"/>
      <c r="J108" s="70" t="str">
        <f t="shared" si="17"/>
        <v/>
      </c>
      <c r="K108" s="71" t="str">
        <f>IF(J108="", "", J108/Veriler!$S$1)</f>
        <v/>
      </c>
      <c r="L108" s="108" t="str">
        <f>IF(E108&lt;&gt;"", "İthal Girdi", IF(Veriler!O108="", "", IF(Veriler!N108="H", "%0,5 üzerindedir", IF(Veriler!O108&gt;0.1, "%10 sınırı aşılmıştır.", "Uygun"))))</f>
        <v>%0,5 üzerindedir</v>
      </c>
      <c r="M108" s="108" t="str">
        <f t="shared" si="19"/>
        <v xml:space="preserve"> </v>
      </c>
      <c r="N108" s="29"/>
      <c r="O108" s="6"/>
      <c r="P108" s="72" t="str">
        <f t="shared" si="18"/>
        <v/>
      </c>
      <c r="Q108" s="70">
        <f>IFERROR(IF(K108&lt;=0.005,IF(E108="",J108,0),IF(E108&lt;&gt;"",0,IF(N108="",0,IF(N108="H",0,IF(O108&lt;Veriler!$F$2,J108*Veriler!$F$2,J108*O108)))))," ")</f>
        <v>0</v>
      </c>
      <c r="R108" s="70">
        <f>IF(Veriler!O108&lt;=0.1, Q108, IF(AND(Veriler!O108&gt;0.1, E108="", N108="E"), IF(O108&gt;Veriler!$F$2, O108*Q108, IF(O108&lt;Veriler!$F$2, Veriler!$F$2*Q108, O108*Q108)), 0))</f>
        <v>0</v>
      </c>
      <c r="S108" s="70" t="str">
        <f t="shared" si="16"/>
        <v xml:space="preserve"> </v>
      </c>
      <c r="T108" s="73" t="str">
        <f>IFERROR(IF(E108="", IF(Q108=1, 0, IF(J108-Q108=0, "", J108-Q108)), IF(Veriler!H108="", J108, IF(J108*Veriler!H108=0, "", J108*Veriler!H108))), J108)</f>
        <v/>
      </c>
    </row>
    <row r="109" spans="1:20" s="63" customFormat="1" ht="27.75" customHeight="1" x14ac:dyDescent="0.25">
      <c r="A109" s="69">
        <v>14</v>
      </c>
      <c r="B109" s="201"/>
      <c r="C109" s="202"/>
      <c r="D109" s="4"/>
      <c r="E109" s="5"/>
      <c r="F109" s="3"/>
      <c r="G109" s="3"/>
      <c r="H109" s="3"/>
      <c r="I109" s="3"/>
      <c r="J109" s="70" t="str">
        <f t="shared" si="17"/>
        <v/>
      </c>
      <c r="K109" s="71" t="str">
        <f>IF(J109="", "", J109/Veriler!$S$1)</f>
        <v/>
      </c>
      <c r="L109" s="108" t="str">
        <f>IF(E109&lt;&gt;"", "İthal Girdi", IF(Veriler!O109="", "", IF(Veriler!N109="H", "%0,5 üzerindedir", IF(Veriler!O109&gt;0.1, "%10 sınırı aşılmıştır.", "Uygun"))))</f>
        <v>%0,5 üzerindedir</v>
      </c>
      <c r="M109" s="108" t="str">
        <f t="shared" si="19"/>
        <v xml:space="preserve"> </v>
      </c>
      <c r="N109" s="29"/>
      <c r="O109" s="6"/>
      <c r="P109" s="72" t="str">
        <f t="shared" si="18"/>
        <v/>
      </c>
      <c r="Q109" s="70">
        <f>IFERROR(IF(K109&lt;=0.005,IF(E109="",J109,0),IF(E109&lt;&gt;"",0,IF(N109="",0,IF(N109="H",0,IF(O109&lt;Veriler!$F$2,J109*Veriler!$F$2,J109*O109)))))," ")</f>
        <v>0</v>
      </c>
      <c r="R109" s="70">
        <f>IF(Veriler!O109&lt;=0.1, Q109, IF(AND(Veriler!O109&gt;0.1, E109="", N109="E"), IF(O109&gt;Veriler!$F$2, O109*Q109, IF(O109&lt;Veriler!$F$2, Veriler!$F$2*Q109, O109*Q109)), 0))</f>
        <v>0</v>
      </c>
      <c r="S109" s="70" t="str">
        <f t="shared" si="16"/>
        <v xml:space="preserve"> </v>
      </c>
      <c r="T109" s="73" t="str">
        <f>IFERROR(IF(E109="", IF(Q109=1, 0, IF(J109-Q109=0, "", J109-Q109)), IF(Veriler!H109="", J109, IF(J109*Veriler!H109=0, "", J109*Veriler!H109))), J109)</f>
        <v/>
      </c>
    </row>
    <row r="110" spans="1:20" s="63" customFormat="1" ht="24" customHeight="1" x14ac:dyDescent="0.25">
      <c r="A110" s="74"/>
      <c r="B110" s="75"/>
      <c r="C110" s="75"/>
      <c r="D110" s="75"/>
      <c r="E110" s="76"/>
      <c r="F110" s="74"/>
      <c r="G110" s="74"/>
      <c r="H110" s="74"/>
      <c r="I110" s="74"/>
      <c r="J110" s="77"/>
      <c r="K110" s="78"/>
      <c r="L110" s="109"/>
      <c r="M110" s="109"/>
      <c r="N110" s="79"/>
      <c r="O110" s="80"/>
      <c r="P110" s="80"/>
      <c r="Q110" s="74"/>
      <c r="R110" s="74"/>
      <c r="S110" s="74"/>
      <c r="T110" s="74"/>
    </row>
    <row r="111" spans="1:20" s="63" customFormat="1" ht="24" customHeight="1" x14ac:dyDescent="0.25">
      <c r="A111" s="74"/>
      <c r="B111" s="75"/>
      <c r="C111" s="75"/>
      <c r="D111" s="75"/>
      <c r="E111" s="76"/>
      <c r="F111" s="74"/>
      <c r="G111" s="74"/>
      <c r="H111" s="74"/>
      <c r="I111" s="74"/>
      <c r="J111" s="77"/>
      <c r="K111" s="78"/>
      <c r="L111" s="109"/>
      <c r="M111" s="109"/>
      <c r="N111" s="79"/>
      <c r="O111" s="80"/>
      <c r="P111" s="80"/>
      <c r="Q111" s="81" t="s">
        <v>19</v>
      </c>
      <c r="R111" s="81" t="s">
        <v>19</v>
      </c>
      <c r="S111" s="81" t="s">
        <v>19</v>
      </c>
      <c r="T111" s="82" t="s">
        <v>20</v>
      </c>
    </row>
    <row r="112" spans="1:20" s="63" customFormat="1" ht="27" customHeight="1" x14ac:dyDescent="0.25">
      <c r="A112" s="203" t="s">
        <v>106</v>
      </c>
      <c r="B112" s="203"/>
      <c r="C112" s="203"/>
      <c r="D112" s="203"/>
      <c r="E112" s="203"/>
      <c r="F112" s="203"/>
      <c r="G112" s="203"/>
      <c r="H112" s="203"/>
      <c r="I112" s="203"/>
      <c r="J112" s="203"/>
      <c r="K112" s="203"/>
      <c r="L112" s="203"/>
      <c r="M112" s="203"/>
      <c r="N112" s="203"/>
      <c r="O112" s="203"/>
      <c r="P112" s="203"/>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11" t="s">
        <v>83</v>
      </c>
      <c r="B114" s="211"/>
      <c r="C114" s="211"/>
      <c r="D114" s="211"/>
      <c r="E114" s="211"/>
      <c r="F114" s="211"/>
      <c r="G114" s="211"/>
      <c r="H114" s="211"/>
      <c r="I114" s="211"/>
      <c r="J114" s="211"/>
      <c r="K114" s="212"/>
      <c r="L114" s="212"/>
      <c r="M114" s="212"/>
      <c r="N114" s="213"/>
      <c r="O114" s="213"/>
      <c r="P114" s="213"/>
      <c r="Q114" s="211"/>
      <c r="R114" s="211"/>
      <c r="S114" s="211"/>
      <c r="T114" s="211"/>
    </row>
    <row r="115" spans="1:20" s="63" customFormat="1" ht="31.5" customHeight="1" x14ac:dyDescent="0.25">
      <c r="A115" s="205" t="s">
        <v>0</v>
      </c>
      <c r="B115" s="205"/>
      <c r="C115" s="205"/>
      <c r="D115" s="205"/>
      <c r="E115" s="205"/>
      <c r="F115" s="205"/>
      <c r="G115" s="205"/>
      <c r="H115" s="205"/>
      <c r="I115" s="205"/>
      <c r="J115" s="205"/>
      <c r="K115" s="205"/>
      <c r="L115" s="205"/>
      <c r="M115" s="205"/>
      <c r="N115" s="205" t="b">
        <v>0</v>
      </c>
      <c r="O115" s="205"/>
      <c r="P115" s="205"/>
      <c r="Q115" s="205"/>
      <c r="R115" s="205"/>
      <c r="S115" s="205"/>
      <c r="T115" s="205"/>
    </row>
    <row r="116" spans="1:20" s="64" customFormat="1" ht="28.5" customHeight="1" x14ac:dyDescent="0.25">
      <c r="A116" s="206" t="s">
        <v>124</v>
      </c>
      <c r="B116" s="207"/>
      <c r="C116" s="207"/>
      <c r="D116" s="207"/>
      <c r="E116" s="207"/>
      <c r="F116" s="207"/>
      <c r="G116" s="207"/>
      <c r="H116" s="207"/>
      <c r="I116" s="207"/>
      <c r="J116" s="207"/>
      <c r="K116" s="207"/>
      <c r="L116" s="207"/>
      <c r="M116" s="207"/>
      <c r="N116" s="207"/>
      <c r="O116" s="207"/>
      <c r="P116" s="208"/>
      <c r="Q116" s="160"/>
      <c r="R116" s="161"/>
      <c r="S116" s="162" t="s">
        <v>125</v>
      </c>
      <c r="T116" s="163">
        <f>T78+1</f>
        <v>4</v>
      </c>
    </row>
    <row r="117" spans="1:20" s="63" customFormat="1" ht="54" customHeight="1" x14ac:dyDescent="0.25">
      <c r="A117" s="65" t="s">
        <v>1</v>
      </c>
      <c r="B117" s="219" t="s">
        <v>2</v>
      </c>
      <c r="C117" s="220"/>
      <c r="D117" s="66" t="s">
        <v>3</v>
      </c>
      <c r="E117" s="66" t="s">
        <v>4</v>
      </c>
      <c r="F117" s="65" t="s">
        <v>5</v>
      </c>
      <c r="G117" s="65" t="s">
        <v>6</v>
      </c>
      <c r="H117" s="65" t="s">
        <v>7</v>
      </c>
      <c r="I117" s="65" t="s">
        <v>8</v>
      </c>
      <c r="J117" s="65" t="s">
        <v>9</v>
      </c>
      <c r="K117" s="67" t="s">
        <v>10</v>
      </c>
      <c r="L117" s="111" t="s">
        <v>94</v>
      </c>
      <c r="M117" s="111" t="s">
        <v>94</v>
      </c>
      <c r="N117" s="65" t="s">
        <v>11</v>
      </c>
      <c r="O117" s="65" t="s">
        <v>12</v>
      </c>
      <c r="P117" s="68" t="s">
        <v>13</v>
      </c>
      <c r="Q117" s="65" t="s">
        <v>14</v>
      </c>
      <c r="R117" s="65" t="s">
        <v>85</v>
      </c>
      <c r="S117" s="65" t="s">
        <v>85</v>
      </c>
      <c r="T117" s="65" t="s">
        <v>15</v>
      </c>
    </row>
    <row r="118" spans="1:20" s="63" customFormat="1" ht="27" customHeight="1" x14ac:dyDescent="0.25">
      <c r="A118" s="103"/>
      <c r="B118" s="204" t="s">
        <v>16</v>
      </c>
      <c r="C118" s="204"/>
      <c r="D118" s="104"/>
      <c r="E118" s="104"/>
      <c r="F118" s="104"/>
      <c r="G118" s="104"/>
      <c r="H118" s="104"/>
      <c r="I118" s="104"/>
      <c r="J118" s="104"/>
      <c r="K118" s="104"/>
      <c r="L118" s="104"/>
      <c r="M118" s="104"/>
      <c r="N118" s="104"/>
      <c r="O118" s="104"/>
      <c r="P118" s="204"/>
      <c r="Q118" s="204"/>
      <c r="R118" s="104"/>
      <c r="S118" s="104"/>
      <c r="T118" s="104"/>
    </row>
    <row r="119" spans="1:20" s="63" customFormat="1" ht="27.75" customHeight="1" x14ac:dyDescent="0.25">
      <c r="A119" s="69">
        <v>1</v>
      </c>
      <c r="B119" s="201"/>
      <c r="C119" s="202"/>
      <c r="D119" s="4"/>
      <c r="E119" s="5"/>
      <c r="F119" s="3"/>
      <c r="G119" s="3"/>
      <c r="H119" s="3"/>
      <c r="I119" s="3"/>
      <c r="J119" s="70" t="str">
        <f t="shared" ref="J119:J132" si="20">IF(AND(F119&lt;&gt;0, H119&lt;&gt;0, I119&lt;&gt;0), F119*H119*I119, "")</f>
        <v/>
      </c>
      <c r="K119" s="71" t="str">
        <f>IF(J119="", "", J119/Veriler!$S$1)</f>
        <v/>
      </c>
      <c r="L119" s="108" t="str">
        <f>IF(E119&lt;&gt;"", "İthal Girdi", IF(Veriler!O119="", "", IF(Veriler!N119="H", "%0,5 üzerindedir", IF(Veriler!O119&gt;0.1, "%10 sınırı aşılmıştır.", "Uygun"))))</f>
        <v>%0,5 üzerindedir</v>
      </c>
      <c r="M119" s="108" t="str">
        <f>IF(K119=""," ",L119)</f>
        <v xml:space="preserve"> </v>
      </c>
      <c r="N119" s="29"/>
      <c r="O119" s="6"/>
      <c r="P119" s="72" t="str">
        <f>IFERROR(IF(AND(R119&lt;&gt;"",J119&lt;&gt;"",J119&lt;&gt;0,R119&lt;&gt;0),R119/J119,"")," ")</f>
        <v/>
      </c>
      <c r="Q119" s="70">
        <f>IFERROR(IF(K119&lt;=0.005,IF(E119="",J119,0),IF(E119&lt;&gt;"",0,IF(N119="",0,IF(N119="H",0,IF(O119&lt;Veriler!$F$2,J119*Veriler!$F$2,J119*O119)))))," ")</f>
        <v>0</v>
      </c>
      <c r="R119" s="70">
        <f>IF(Veriler!O119&lt;=0.1, Q119, IF(AND(Veriler!O119&gt;0.1, E119="", N119="E"), IF(O119&gt;Veriler!$F$2, O119*Q119, IF(O119&lt;Veriler!$F$2, Veriler!$F$2*Q119, O119*Q119)), 0))</f>
        <v>0</v>
      </c>
      <c r="S119" s="70" t="str">
        <f>IF(R119=0," ",R119)</f>
        <v xml:space="preserve"> </v>
      </c>
      <c r="T119" s="73" t="str">
        <f>IFERROR(IF(E119="", IF(Q119=1, 0, IF(J119-Q119=0, "", J119-Q119)), IF(Veriler!H119="", J119, IF(J119*Veriler!H119=0, "", J119*Veriler!H119))), J119)</f>
        <v/>
      </c>
    </row>
    <row r="120" spans="1:20" s="63" customFormat="1" ht="27.75" customHeight="1" x14ac:dyDescent="0.25">
      <c r="A120" s="69">
        <v>2</v>
      </c>
      <c r="B120" s="201"/>
      <c r="C120" s="202"/>
      <c r="D120" s="4"/>
      <c r="E120" s="5"/>
      <c r="F120" s="3"/>
      <c r="G120" s="3"/>
      <c r="H120" s="3"/>
      <c r="I120" s="3"/>
      <c r="J120" s="70" t="str">
        <f t="shared" si="20"/>
        <v/>
      </c>
      <c r="K120" s="71" t="str">
        <f>IF(J120="", "", J120/Veriler!$S$1)</f>
        <v/>
      </c>
      <c r="L120" s="108" t="str">
        <f>IF(E120&lt;&gt;"", "İthal Girdi", IF(Veriler!O120="", "", IF(Veriler!N120="H", "%0,5 üzerindedir", IF(Veriler!O120&gt;0.1, "%10 sınırı aşılmıştır.", "Uygun"))))</f>
        <v>%0,5 üzerindedir</v>
      </c>
      <c r="M120" s="108" t="str">
        <f t="shared" ref="M120:M132" si="21">IF(K120=""," ",L120)</f>
        <v xml:space="preserve"> </v>
      </c>
      <c r="N120" s="29"/>
      <c r="O120" s="6"/>
      <c r="P120" s="72" t="str">
        <f t="shared" ref="P120:P132" si="22">IFERROR(IF(AND(R120&lt;&gt;"",J120&lt;&gt;"",J120&lt;&gt;0,R120&lt;&gt;0),R120/J120,"")," ")</f>
        <v/>
      </c>
      <c r="Q120" s="70">
        <f>IFERROR(IF(K120&lt;=0.005,IF(E120="",J120,0),IF(E120&lt;&gt;"",0,IF(N120="",0,IF(N120="H",0,IF(O120&lt;Veriler!$F$2,J120*Veriler!$F$2,J120*O120)))))," ")</f>
        <v>0</v>
      </c>
      <c r="R120" s="70">
        <f>IF(Veriler!O120&lt;=0.1, Q120, IF(AND(Veriler!O120&gt;0.1, E120="", N120="E"), IF(O120&gt;Veriler!$F$2, O120*Q120, IF(O120&lt;Veriler!$F$2, Veriler!$F$2*Q120, O120*Q120)), 0))</f>
        <v>0</v>
      </c>
      <c r="S120" s="70" t="str">
        <f t="shared" ref="S120:S147" si="23">IF(R120=0," ",R120)</f>
        <v xml:space="preserve"> </v>
      </c>
      <c r="T120" s="73" t="str">
        <f>IFERROR(IF(E120="", IF(Q120=1, 0, IF(J120-Q120=0, "", J120-Q120)), IF(Veriler!H120="", J120, IF(J120*Veriler!H120=0, "", J120*Veriler!H120))), J120)</f>
        <v/>
      </c>
    </row>
    <row r="121" spans="1:20" s="63" customFormat="1" ht="27.75" customHeight="1" x14ac:dyDescent="0.25">
      <c r="A121" s="69">
        <v>3</v>
      </c>
      <c r="B121" s="201"/>
      <c r="C121" s="202"/>
      <c r="D121" s="4"/>
      <c r="E121" s="5"/>
      <c r="F121" s="3"/>
      <c r="G121" s="3"/>
      <c r="H121" s="3"/>
      <c r="I121" s="3"/>
      <c r="J121" s="70" t="str">
        <f t="shared" si="20"/>
        <v/>
      </c>
      <c r="K121" s="71" t="str">
        <f>IF(J121="", "", J121/Veriler!$S$1)</f>
        <v/>
      </c>
      <c r="L121" s="108" t="str">
        <f>IF(E121&lt;&gt;"", "İthal Girdi", IF(Veriler!O121="", "", IF(Veriler!N121="H", "%0,5 üzerindedir", IF(Veriler!O121&gt;0.1, "%10 sınırı aşılmıştır.", "Uygun"))))</f>
        <v>%0,5 üzerindedir</v>
      </c>
      <c r="M121" s="108" t="str">
        <f t="shared" si="21"/>
        <v xml:space="preserve"> </v>
      </c>
      <c r="N121" s="29"/>
      <c r="O121" s="6"/>
      <c r="P121" s="72" t="str">
        <f t="shared" si="22"/>
        <v/>
      </c>
      <c r="Q121" s="70">
        <f>IFERROR(IF(K121&lt;=0.005,IF(E121="",J121,0),IF(E121&lt;&gt;"",0,IF(N121="",0,IF(N121="H",0,IF(O121&lt;Veriler!$F$2,J121*Veriler!$F$2,J121*O121)))))," ")</f>
        <v>0</v>
      </c>
      <c r="R121" s="70">
        <f>IF(Veriler!O121&lt;=0.1, Q121, IF(AND(Veriler!O121&gt;0.1, E121="", N121="E"), IF(O121&gt;Veriler!$F$2, O121*Q121, IF(O121&lt;Veriler!$F$2, Veriler!$F$2*Q121, O121*Q121)), 0))</f>
        <v>0</v>
      </c>
      <c r="S121" s="70" t="str">
        <f t="shared" si="23"/>
        <v xml:space="preserve"> </v>
      </c>
      <c r="T121" s="73" t="str">
        <f>IFERROR(IF(E121="", IF(Q121=1, 0, IF(J121-Q121=0, "", J121-Q121)), IF(Veriler!H121="", J121, IF(J121*Veriler!H121=0, "", J121*Veriler!H121))), J121)</f>
        <v/>
      </c>
    </row>
    <row r="122" spans="1:20" s="63" customFormat="1" ht="27.75" customHeight="1" x14ac:dyDescent="0.25">
      <c r="A122" s="69">
        <v>4</v>
      </c>
      <c r="B122" s="201"/>
      <c r="C122" s="202"/>
      <c r="D122" s="4"/>
      <c r="E122" s="5"/>
      <c r="F122" s="3"/>
      <c r="G122" s="3"/>
      <c r="H122" s="3"/>
      <c r="I122" s="3"/>
      <c r="J122" s="70" t="str">
        <f t="shared" si="20"/>
        <v/>
      </c>
      <c r="K122" s="71" t="str">
        <f>IF(J122="", "", J122/Veriler!$S$1)</f>
        <v/>
      </c>
      <c r="L122" s="108" t="str">
        <f>IF(E122&lt;&gt;"", "İthal Girdi", IF(Veriler!O122="", "", IF(Veriler!N122="H", "%0,5 üzerindedir", IF(Veriler!O122&gt;0.1, "%10 sınırı aşılmıştır.", "Uygun"))))</f>
        <v>%0,5 üzerindedir</v>
      </c>
      <c r="M122" s="108" t="str">
        <f t="shared" si="21"/>
        <v xml:space="preserve"> </v>
      </c>
      <c r="N122" s="29"/>
      <c r="O122" s="6"/>
      <c r="P122" s="72" t="str">
        <f t="shared" si="22"/>
        <v/>
      </c>
      <c r="Q122" s="70">
        <f>IFERROR(IF(K122&lt;=0.005,IF(E122="",J122,0),IF(E122&lt;&gt;"",0,IF(N122="",0,IF(N122="H",0,IF(O122&lt;Veriler!$F$2,J122*Veriler!$F$2,J122*O122)))))," ")</f>
        <v>0</v>
      </c>
      <c r="R122" s="70">
        <f>IF(Veriler!O122&lt;=0.1, Q122, IF(AND(Veriler!O122&gt;0.1, E122="", N122="E"), IF(O122&gt;Veriler!$F$2, O122*Q122, IF(O122&lt;Veriler!$F$2, Veriler!$F$2*Q122, O122*Q122)), 0))</f>
        <v>0</v>
      </c>
      <c r="S122" s="70" t="str">
        <f t="shared" si="23"/>
        <v xml:space="preserve"> </v>
      </c>
      <c r="T122" s="73" t="str">
        <f>IFERROR(IF(E122="", IF(Q122=1, 0, IF(J122-Q122=0, "", J122-Q122)), IF(Veriler!H122="", J122, IF(J122*Veriler!H122=0, "", J122*Veriler!H122))), J122)</f>
        <v/>
      </c>
    </row>
    <row r="123" spans="1:20" s="63" customFormat="1" ht="27.75" customHeight="1" x14ac:dyDescent="0.25">
      <c r="A123" s="69">
        <v>5</v>
      </c>
      <c r="B123" s="201"/>
      <c r="C123" s="202"/>
      <c r="D123" s="4"/>
      <c r="E123" s="5"/>
      <c r="F123" s="3"/>
      <c r="G123" s="3"/>
      <c r="H123" s="3"/>
      <c r="I123" s="3"/>
      <c r="J123" s="70" t="str">
        <f t="shared" si="20"/>
        <v/>
      </c>
      <c r="K123" s="71" t="str">
        <f>IF(J123="", "", J123/Veriler!$S$1)</f>
        <v/>
      </c>
      <c r="L123" s="108" t="str">
        <f>IF(E123&lt;&gt;"", "İthal Girdi", IF(Veriler!O123="", "", IF(Veriler!N123="H", "%0,5 üzerindedir", IF(Veriler!O123&gt;0.1, "%10 sınırı aşılmıştır.", "Uygun"))))</f>
        <v>%0,5 üzerindedir</v>
      </c>
      <c r="M123" s="108" t="str">
        <f t="shared" si="21"/>
        <v xml:space="preserve"> </v>
      </c>
      <c r="N123" s="29"/>
      <c r="O123" s="6"/>
      <c r="P123" s="72" t="str">
        <f t="shared" si="22"/>
        <v/>
      </c>
      <c r="Q123" s="70">
        <f>IFERROR(IF(K123&lt;=0.005,IF(E123="",J123,0),IF(E123&lt;&gt;"",0,IF(N123="",0,IF(N123="H",0,IF(O123&lt;Veriler!$F$2,J123*Veriler!$F$2,J123*O123)))))," ")</f>
        <v>0</v>
      </c>
      <c r="R123" s="70">
        <f>IF(Veriler!O123&lt;=0.1, Q123, IF(AND(Veriler!O123&gt;0.1, E123="", N123="E"), IF(O123&gt;Veriler!$F$2, O123*Q123, IF(O123&lt;Veriler!$F$2, Veriler!$F$2*Q123, O123*Q123)), 0))</f>
        <v>0</v>
      </c>
      <c r="S123" s="70" t="str">
        <f t="shared" si="23"/>
        <v xml:space="preserve"> </v>
      </c>
      <c r="T123" s="73" t="str">
        <f>IFERROR(IF(E123="", IF(Q123=1, 0, IF(J123-Q123=0, "", J123-Q123)), IF(Veriler!H123="", J123, IF(J123*Veriler!H123=0, "", J123*Veriler!H123))), J123)</f>
        <v/>
      </c>
    </row>
    <row r="124" spans="1:20" s="63" customFormat="1" ht="27.75" customHeight="1" x14ac:dyDescent="0.25">
      <c r="A124" s="69">
        <v>6</v>
      </c>
      <c r="B124" s="201"/>
      <c r="C124" s="202"/>
      <c r="D124" s="4"/>
      <c r="E124" s="5"/>
      <c r="F124" s="3"/>
      <c r="G124" s="3"/>
      <c r="H124" s="3"/>
      <c r="I124" s="3"/>
      <c r="J124" s="70" t="str">
        <f t="shared" si="20"/>
        <v/>
      </c>
      <c r="K124" s="71" t="str">
        <f>IF(J124="", "", J124/Veriler!$S$1)</f>
        <v/>
      </c>
      <c r="L124" s="108" t="str">
        <f>IF(E124&lt;&gt;"", "İthal Girdi", IF(Veriler!O124="", "", IF(Veriler!N124="H", "%0,5 üzerindedir", IF(Veriler!O124&gt;0.1, "%10 sınırı aşılmıştır.", "Uygun"))))</f>
        <v>%0,5 üzerindedir</v>
      </c>
      <c r="M124" s="108" t="str">
        <f t="shared" si="21"/>
        <v xml:space="preserve"> </v>
      </c>
      <c r="N124" s="29"/>
      <c r="O124" s="6"/>
      <c r="P124" s="72" t="str">
        <f t="shared" si="22"/>
        <v/>
      </c>
      <c r="Q124" s="70">
        <f>IFERROR(IF(K124&lt;=0.005,IF(E124="",J124,0),IF(E124&lt;&gt;"",0,IF(N124="",0,IF(N124="H",0,IF(O124&lt;Veriler!$F$2,J124*Veriler!$F$2,J124*O124)))))," ")</f>
        <v>0</v>
      </c>
      <c r="R124" s="70">
        <f>IF(Veriler!O124&lt;=0.1, Q124, IF(AND(Veriler!O124&gt;0.1, E124="", N124="E"), IF(O124&gt;Veriler!$F$2, O124*Q124, IF(O124&lt;Veriler!$F$2, Veriler!$F$2*Q124, O124*Q124)), 0))</f>
        <v>0</v>
      </c>
      <c r="S124" s="70" t="str">
        <f t="shared" si="23"/>
        <v xml:space="preserve"> </v>
      </c>
      <c r="T124" s="73" t="str">
        <f>IFERROR(IF(E124="", IF(Q124=1, 0, IF(J124-Q124=0, "", J124-Q124)), IF(Veriler!H124="", J124, IF(J124*Veriler!H124=0, "", J124*Veriler!H124))), J124)</f>
        <v/>
      </c>
    </row>
    <row r="125" spans="1:20" s="63" customFormat="1" ht="27.75" customHeight="1" x14ac:dyDescent="0.25">
      <c r="A125" s="69">
        <v>7</v>
      </c>
      <c r="B125" s="201"/>
      <c r="C125" s="202"/>
      <c r="D125" s="4"/>
      <c r="E125" s="5"/>
      <c r="F125" s="3"/>
      <c r="G125" s="3"/>
      <c r="H125" s="3"/>
      <c r="I125" s="3"/>
      <c r="J125" s="70" t="str">
        <f t="shared" si="20"/>
        <v/>
      </c>
      <c r="K125" s="71" t="str">
        <f>IF(J125="", "", J125/Veriler!$S$1)</f>
        <v/>
      </c>
      <c r="L125" s="108" t="str">
        <f>IF(E125&lt;&gt;"", "İthal Girdi", IF(Veriler!O125="", "", IF(Veriler!N125="H", "%0,5 üzerindedir", IF(Veriler!O125&gt;0.1, "%10 sınırı aşılmıştır.", "Uygun"))))</f>
        <v>%0,5 üzerindedir</v>
      </c>
      <c r="M125" s="108" t="str">
        <f t="shared" si="21"/>
        <v xml:space="preserve"> </v>
      </c>
      <c r="N125" s="29"/>
      <c r="O125" s="6"/>
      <c r="P125" s="72" t="str">
        <f t="shared" si="22"/>
        <v/>
      </c>
      <c r="Q125" s="70">
        <f>IFERROR(IF(K125&lt;=0.005,IF(E125="",J125,0),IF(E125&lt;&gt;"",0,IF(N125="",0,IF(N125="H",0,IF(O125&lt;Veriler!$F$2,J125*Veriler!$F$2,J125*O125)))))," ")</f>
        <v>0</v>
      </c>
      <c r="R125" s="70">
        <f>IF(Veriler!O125&lt;=0.1, Q125, IF(AND(Veriler!O125&gt;0.1, E125="", N125="E"), IF(O125&gt;Veriler!$F$2, O125*Q125, IF(O125&lt;Veriler!$F$2, Veriler!$F$2*Q125, O125*Q125)), 0))</f>
        <v>0</v>
      </c>
      <c r="S125" s="70" t="str">
        <f t="shared" si="23"/>
        <v xml:space="preserve"> </v>
      </c>
      <c r="T125" s="73" t="str">
        <f>IFERROR(IF(E125="", IF(Q125=1, 0, IF(J125-Q125=0, "", J125-Q125)), IF(Veriler!H125="", J125, IF(J125*Veriler!H125=0, "", J125*Veriler!H125))), J125)</f>
        <v/>
      </c>
    </row>
    <row r="126" spans="1:20" s="63" customFormat="1" ht="27.75" customHeight="1" x14ac:dyDescent="0.25">
      <c r="A126" s="69">
        <v>8</v>
      </c>
      <c r="B126" s="201"/>
      <c r="C126" s="202"/>
      <c r="D126" s="4"/>
      <c r="E126" s="5"/>
      <c r="F126" s="3"/>
      <c r="G126" s="3"/>
      <c r="H126" s="3"/>
      <c r="I126" s="3"/>
      <c r="J126" s="70" t="str">
        <f t="shared" si="20"/>
        <v/>
      </c>
      <c r="K126" s="71" t="str">
        <f>IF(J126="", "", J126/Veriler!$S$1)</f>
        <v/>
      </c>
      <c r="L126" s="108" t="str">
        <f>IF(E126&lt;&gt;"", "İthal Girdi", IF(Veriler!O126="", "", IF(Veriler!N126="H", "%0,5 üzerindedir", IF(Veriler!O126&gt;0.1, "%10 sınırı aşılmıştır.", "Uygun"))))</f>
        <v>%0,5 üzerindedir</v>
      </c>
      <c r="M126" s="108" t="str">
        <f t="shared" si="21"/>
        <v xml:space="preserve"> </v>
      </c>
      <c r="N126" s="29"/>
      <c r="O126" s="6"/>
      <c r="P126" s="72" t="str">
        <f t="shared" si="22"/>
        <v/>
      </c>
      <c r="Q126" s="70">
        <f>IFERROR(IF(K126&lt;=0.005,IF(E126="",J126,0),IF(E126&lt;&gt;"",0,IF(N126="",0,IF(N126="H",0,IF(O126&lt;Veriler!$F$2,J126*Veriler!$F$2,J126*O126)))))," ")</f>
        <v>0</v>
      </c>
      <c r="R126" s="70">
        <f>IF(Veriler!O126&lt;=0.1, Q126, IF(AND(Veriler!O126&gt;0.1, E126="", N126="E"), IF(O126&gt;Veriler!$F$2, O126*Q126, IF(O126&lt;Veriler!$F$2, Veriler!$F$2*Q126, O126*Q126)), 0))</f>
        <v>0</v>
      </c>
      <c r="S126" s="70" t="str">
        <f t="shared" si="23"/>
        <v xml:space="preserve"> </v>
      </c>
      <c r="T126" s="73" t="str">
        <f>IFERROR(IF(E126="", IF(Q126=1, 0, IF(J126-Q126=0, "", J126-Q126)), IF(Veriler!H126="", J126, IF(J126*Veriler!H126=0, "", J126*Veriler!H126))), J126)</f>
        <v/>
      </c>
    </row>
    <row r="127" spans="1:20" s="63" customFormat="1" ht="27.75" customHeight="1" x14ac:dyDescent="0.25">
      <c r="A127" s="69">
        <v>9</v>
      </c>
      <c r="B127" s="201"/>
      <c r="C127" s="202"/>
      <c r="D127" s="4"/>
      <c r="E127" s="5"/>
      <c r="F127" s="3"/>
      <c r="G127" s="3"/>
      <c r="H127" s="3"/>
      <c r="I127" s="3"/>
      <c r="J127" s="70" t="str">
        <f t="shared" si="20"/>
        <v/>
      </c>
      <c r="K127" s="71" t="str">
        <f>IF(J127="", "", J127/Veriler!$S$1)</f>
        <v/>
      </c>
      <c r="L127" s="108" t="str">
        <f>IF(E127&lt;&gt;"", "İthal Girdi", IF(Veriler!O127="", "", IF(Veriler!N127="H", "%0,5 üzerindedir", IF(Veriler!O127&gt;0.1, "%10 sınırı aşılmıştır.", "Uygun"))))</f>
        <v>%0,5 üzerindedir</v>
      </c>
      <c r="M127" s="108" t="str">
        <f t="shared" si="21"/>
        <v xml:space="preserve"> </v>
      </c>
      <c r="N127" s="29"/>
      <c r="O127" s="6"/>
      <c r="P127" s="72" t="str">
        <f t="shared" si="22"/>
        <v/>
      </c>
      <c r="Q127" s="70">
        <f>IFERROR(IF(K127&lt;=0.005,IF(E127="",J127,0),IF(E127&lt;&gt;"",0,IF(N127="",0,IF(N127="H",0,IF(O127&lt;Veriler!$F$2,J127*Veriler!$F$2,J127*O127)))))," ")</f>
        <v>0</v>
      </c>
      <c r="R127" s="70">
        <f>IF(Veriler!O127&lt;=0.1, Q127, IF(AND(Veriler!O127&gt;0.1, E127="", N127="E"), IF(O127&gt;Veriler!$F$2, O127*Q127, IF(O127&lt;Veriler!$F$2, Veriler!$F$2*Q127, O127*Q127)), 0))</f>
        <v>0</v>
      </c>
      <c r="S127" s="70" t="str">
        <f t="shared" si="23"/>
        <v xml:space="preserve"> </v>
      </c>
      <c r="T127" s="73" t="str">
        <f>IFERROR(IF(E127="", IF(Q127=1, 0, IF(J127-Q127=0, "", J127-Q127)), IF(Veriler!H127="", J127, IF(J127*Veriler!H127=0, "", J127*Veriler!H127))), J127)</f>
        <v/>
      </c>
    </row>
    <row r="128" spans="1:20" s="63" customFormat="1" ht="27.75" customHeight="1" x14ac:dyDescent="0.25">
      <c r="A128" s="69">
        <v>10</v>
      </c>
      <c r="B128" s="201"/>
      <c r="C128" s="202"/>
      <c r="D128" s="4"/>
      <c r="E128" s="5"/>
      <c r="F128" s="3"/>
      <c r="G128" s="3"/>
      <c r="H128" s="3"/>
      <c r="I128" s="3"/>
      <c r="J128" s="70" t="str">
        <f t="shared" si="20"/>
        <v/>
      </c>
      <c r="K128" s="71" t="str">
        <f>IF(J128="", "", J128/Veriler!$S$1)</f>
        <v/>
      </c>
      <c r="L128" s="108" t="str">
        <f>IF(E128&lt;&gt;"", "İthal Girdi", IF(Veriler!O128="", "", IF(Veriler!N128="H", "%0,5 üzerindedir", IF(Veriler!O128&gt;0.1, "%10 sınırı aşılmıştır.", "Uygun"))))</f>
        <v>%0,5 üzerindedir</v>
      </c>
      <c r="M128" s="108" t="str">
        <f t="shared" si="21"/>
        <v xml:space="preserve"> </v>
      </c>
      <c r="N128" s="29"/>
      <c r="O128" s="6"/>
      <c r="P128" s="72" t="str">
        <f t="shared" si="22"/>
        <v/>
      </c>
      <c r="Q128" s="70">
        <f>IFERROR(IF(K128&lt;=0.005,IF(E128="",J128,0),IF(E128&lt;&gt;"",0,IF(N128="",0,IF(N128="H",0,IF(O128&lt;Veriler!$F$2,J128*Veriler!$F$2,J128*O128)))))," ")</f>
        <v>0</v>
      </c>
      <c r="R128" s="70">
        <f>IF(Veriler!O128&lt;=0.1, Q128, IF(AND(Veriler!O128&gt;0.1, E128="", N128="E"), IF(O128&gt;Veriler!$F$2, O128*Q128, IF(O128&lt;Veriler!$F$2, Veriler!$F$2*Q128, O128*Q128)), 0))</f>
        <v>0</v>
      </c>
      <c r="S128" s="70" t="str">
        <f t="shared" si="23"/>
        <v xml:space="preserve"> </v>
      </c>
      <c r="T128" s="73" t="str">
        <f>IFERROR(IF(E128="", IF(Q128=1, 0, IF(J128-Q128=0, "", J128-Q128)), IF(Veriler!H128="", J128, IF(J128*Veriler!H128=0, "", J128*Veriler!H128))), J128)</f>
        <v/>
      </c>
    </row>
    <row r="129" spans="1:20" s="63" customFormat="1" ht="27.75" customHeight="1" x14ac:dyDescent="0.25">
      <c r="A129" s="69">
        <v>11</v>
      </c>
      <c r="B129" s="201"/>
      <c r="C129" s="202"/>
      <c r="D129" s="4"/>
      <c r="E129" s="5"/>
      <c r="F129" s="3"/>
      <c r="G129" s="3"/>
      <c r="H129" s="3"/>
      <c r="I129" s="3"/>
      <c r="J129" s="70" t="str">
        <f t="shared" si="20"/>
        <v/>
      </c>
      <c r="K129" s="71" t="str">
        <f>IF(J129="", "", J129/Veriler!$S$1)</f>
        <v/>
      </c>
      <c r="L129" s="108" t="str">
        <f>IF(E129&lt;&gt;"", "İthal Girdi", IF(Veriler!O129="", "", IF(Veriler!N129="H", "%0,5 üzerindedir", IF(Veriler!O129&gt;0.1, "%10 sınırı aşılmıştır.", "Uygun"))))</f>
        <v>%0,5 üzerindedir</v>
      </c>
      <c r="M129" s="108" t="str">
        <f t="shared" si="21"/>
        <v xml:space="preserve"> </v>
      </c>
      <c r="N129" s="29"/>
      <c r="O129" s="6"/>
      <c r="P129" s="72" t="str">
        <f t="shared" si="22"/>
        <v/>
      </c>
      <c r="Q129" s="70">
        <f>IFERROR(IF(K129&lt;=0.005,IF(E129="",J129,0),IF(E129&lt;&gt;"",0,IF(N129="",0,IF(N129="H",0,IF(O129&lt;Veriler!$F$2,J129*Veriler!$F$2,J129*O129)))))," ")</f>
        <v>0</v>
      </c>
      <c r="R129" s="70">
        <f>IF(Veriler!O129&lt;=0.1, Q129, IF(AND(Veriler!O129&gt;0.1, E129="", N129="E"), IF(O129&gt;Veriler!$F$2, O129*Q129, IF(O129&lt;Veriler!$F$2, Veriler!$F$2*Q129, O129*Q129)), 0))</f>
        <v>0</v>
      </c>
      <c r="S129" s="70" t="str">
        <f t="shared" si="23"/>
        <v xml:space="preserve"> </v>
      </c>
      <c r="T129" s="73" t="str">
        <f>IFERROR(IF(E129="", IF(Q129=1, 0, IF(J129-Q129=0, "", J129-Q129)), IF(Veriler!H129="", J129, IF(J129*Veriler!H129=0, "", J129*Veriler!H129))), J129)</f>
        <v/>
      </c>
    </row>
    <row r="130" spans="1:20" s="63" customFormat="1" ht="27.75" customHeight="1" x14ac:dyDescent="0.25">
      <c r="A130" s="69">
        <v>12</v>
      </c>
      <c r="B130" s="201"/>
      <c r="C130" s="202"/>
      <c r="D130" s="4"/>
      <c r="E130" s="5"/>
      <c r="F130" s="3"/>
      <c r="G130" s="3"/>
      <c r="H130" s="3"/>
      <c r="I130" s="3"/>
      <c r="J130" s="70" t="str">
        <f t="shared" si="20"/>
        <v/>
      </c>
      <c r="K130" s="71" t="str">
        <f>IF(J130="", "", J130/Veriler!$S$1)</f>
        <v/>
      </c>
      <c r="L130" s="108" t="str">
        <f>IF(E130&lt;&gt;"", "İthal Girdi", IF(Veriler!O130="", "", IF(Veriler!N130="H", "%0,5 üzerindedir", IF(Veriler!O130&gt;0.1, "%10 sınırı aşılmıştır.", "Uygun"))))</f>
        <v>%0,5 üzerindedir</v>
      </c>
      <c r="M130" s="108" t="str">
        <f t="shared" si="21"/>
        <v xml:space="preserve"> </v>
      </c>
      <c r="N130" s="29"/>
      <c r="O130" s="6"/>
      <c r="P130" s="72" t="str">
        <f t="shared" si="22"/>
        <v/>
      </c>
      <c r="Q130" s="70">
        <f>IFERROR(IF(K130&lt;=0.005,IF(E130="",J130,0),IF(E130&lt;&gt;"",0,IF(N130="",0,IF(N130="H",0,IF(O130&lt;Veriler!$F$2,J130*Veriler!$F$2,J130*O130)))))," ")</f>
        <v>0</v>
      </c>
      <c r="R130" s="70">
        <f>IF(Veriler!O130&lt;=0.1, Q130, IF(AND(Veriler!O130&gt;0.1, E130="", N130="E"), IF(O130&gt;Veriler!$F$2, O130*Q130, IF(O130&lt;Veriler!$F$2, Veriler!$F$2*Q130, O130*Q130)), 0))</f>
        <v>0</v>
      </c>
      <c r="S130" s="70" t="str">
        <f t="shared" si="23"/>
        <v xml:space="preserve"> </v>
      </c>
      <c r="T130" s="73" t="str">
        <f>IFERROR(IF(E130="", IF(Q130=1, 0, IF(J130-Q130=0, "", J130-Q130)), IF(Veriler!H130="", J130, IF(J130*Veriler!H130=0, "", J130*Veriler!H130))), J130)</f>
        <v/>
      </c>
    </row>
    <row r="131" spans="1:20" s="63" customFormat="1" ht="27.75" customHeight="1" x14ac:dyDescent="0.25">
      <c r="A131" s="69">
        <v>13</v>
      </c>
      <c r="B131" s="201"/>
      <c r="C131" s="202"/>
      <c r="D131" s="4"/>
      <c r="E131" s="5"/>
      <c r="F131" s="3"/>
      <c r="G131" s="3"/>
      <c r="H131" s="3"/>
      <c r="I131" s="3"/>
      <c r="J131" s="70" t="str">
        <f t="shared" si="20"/>
        <v/>
      </c>
      <c r="K131" s="71" t="str">
        <f>IF(J131="", "", J131/Veriler!$S$1)</f>
        <v/>
      </c>
      <c r="L131" s="108" t="str">
        <f>IF(E131&lt;&gt;"", "İthal Girdi", IF(Veriler!O131="", "", IF(Veriler!N131="H", "%0,5 üzerindedir", IF(Veriler!O131&gt;0.1, "%10 sınırı aşılmıştır.", "Uygun"))))</f>
        <v>%0,5 üzerindedir</v>
      </c>
      <c r="M131" s="108" t="str">
        <f t="shared" si="21"/>
        <v xml:space="preserve"> </v>
      </c>
      <c r="N131" s="29"/>
      <c r="O131" s="6"/>
      <c r="P131" s="72" t="str">
        <f t="shared" si="22"/>
        <v/>
      </c>
      <c r="Q131" s="70">
        <f>IFERROR(IF(K131&lt;=0.005,IF(E131="",J131,0),IF(E131&lt;&gt;"",0,IF(N131="",0,IF(N131="H",0,IF(O131&lt;Veriler!$F$2,J131*Veriler!$F$2,J131*O131)))))," ")</f>
        <v>0</v>
      </c>
      <c r="R131" s="70">
        <f>IF(Veriler!O131&lt;=0.1, Q131, IF(AND(Veriler!O131&gt;0.1, E131="", N131="E"), IF(O131&gt;Veriler!$F$2, O131*Q131, IF(O131&lt;Veriler!$F$2, Veriler!$F$2*Q131, O131*Q131)), 0))</f>
        <v>0</v>
      </c>
      <c r="S131" s="70" t="str">
        <f t="shared" si="23"/>
        <v xml:space="preserve"> </v>
      </c>
      <c r="T131" s="73" t="str">
        <f>IFERROR(IF(E131="", IF(Q131=1, 0, IF(J131-Q131=0, "", J131-Q131)), IF(Veriler!H131="", J131, IF(J131*Veriler!H131=0, "", J131*Veriler!H131))), J131)</f>
        <v/>
      </c>
    </row>
    <row r="132" spans="1:20" s="63" customFormat="1" ht="27.75" customHeight="1" x14ac:dyDescent="0.25">
      <c r="A132" s="69">
        <v>14</v>
      </c>
      <c r="B132" s="201"/>
      <c r="C132" s="202"/>
      <c r="D132" s="4"/>
      <c r="E132" s="5"/>
      <c r="F132" s="3"/>
      <c r="G132" s="3"/>
      <c r="H132" s="3"/>
      <c r="I132" s="3"/>
      <c r="J132" s="70" t="str">
        <f t="shared" si="20"/>
        <v/>
      </c>
      <c r="K132" s="71" t="str">
        <f>IF(J132="", "", J132/Veriler!$S$1)</f>
        <v/>
      </c>
      <c r="L132" s="108" t="str">
        <f>IF(E132&lt;&gt;"", "İthal Girdi", IF(Veriler!O132="", "", IF(Veriler!N132="H", "%0,5 üzerindedir", IF(Veriler!O132&gt;0.1, "%10 sınırı aşılmıştır.", "Uygun"))))</f>
        <v>%0,5 üzerindedir</v>
      </c>
      <c r="M132" s="108" t="str">
        <f t="shared" si="21"/>
        <v xml:space="preserve"> </v>
      </c>
      <c r="N132" s="29"/>
      <c r="O132" s="6"/>
      <c r="P132" s="72" t="str">
        <f t="shared" si="22"/>
        <v/>
      </c>
      <c r="Q132" s="70">
        <f>IFERROR(IF(K132&lt;=0.005,IF(E132="",J132,0),IF(E132&lt;&gt;"",0,IF(N132="",0,IF(N132="H",0,IF(O132&lt;Veriler!$F$2,J132*Veriler!$F$2,J132*O132)))))," ")</f>
        <v>0</v>
      </c>
      <c r="R132" s="70">
        <f>IF(Veriler!O132&lt;=0.1, Q132, IF(AND(Veriler!O132&gt;0.1, E132="", N132="E"), IF(O132&gt;Veriler!$F$2, O132*Q132, IF(O132&lt;Veriler!$F$2, Veriler!$F$2*Q132, O132*Q132)), 0))</f>
        <v>0</v>
      </c>
      <c r="S132" s="70" t="str">
        <f t="shared" si="23"/>
        <v xml:space="preserve"> </v>
      </c>
      <c r="T132" s="73" t="str">
        <f>IFERROR(IF(E132="", IF(Q132=1, 0, IF(J132-Q132=0, "", J132-Q132)), IF(Veriler!H132="", J132, IF(J132*Veriler!H132=0, "", J132*Veriler!H132))), J132)</f>
        <v/>
      </c>
    </row>
    <row r="133" spans="1:20" s="63" customFormat="1" ht="27" customHeight="1" x14ac:dyDescent="0.25">
      <c r="A133" s="103"/>
      <c r="B133" s="204" t="s">
        <v>18</v>
      </c>
      <c r="C133" s="204"/>
      <c r="D133" s="104"/>
      <c r="E133" s="104"/>
      <c r="F133" s="104"/>
      <c r="G133" s="104"/>
      <c r="H133" s="104"/>
      <c r="I133" s="104"/>
      <c r="J133" s="104"/>
      <c r="K133" s="104"/>
      <c r="L133" s="104"/>
      <c r="M133" s="104"/>
      <c r="N133" s="104"/>
      <c r="O133" s="104"/>
      <c r="P133" s="204"/>
      <c r="Q133" s="204"/>
      <c r="R133" s="104"/>
      <c r="S133" s="104"/>
      <c r="T133" s="104"/>
    </row>
    <row r="134" spans="1:20" s="63" customFormat="1" ht="27.75" customHeight="1" x14ac:dyDescent="0.25">
      <c r="A134" s="69">
        <v>1</v>
      </c>
      <c r="B134" s="201"/>
      <c r="C134" s="202"/>
      <c r="D134" s="4"/>
      <c r="E134" s="5"/>
      <c r="F134" s="3"/>
      <c r="G134" s="3"/>
      <c r="H134" s="3"/>
      <c r="I134" s="3"/>
      <c r="J134" s="70" t="str">
        <f t="shared" ref="J134:J147" si="24">IF(AND(F134&lt;&gt;0, H134&lt;&gt;0, I134&lt;&gt;0), F134*H134*I134, "")</f>
        <v/>
      </c>
      <c r="K134" s="71" t="str">
        <f>IF(J134="", "", J134/Veriler!$S$1)</f>
        <v/>
      </c>
      <c r="L134" s="108" t="str">
        <f>IF(E134&lt;&gt;"", "İthal Girdi", IF(Veriler!O134="", "", IF(Veriler!N134="H", "%0,5 üzerindedir", IF(Veriler!O134&gt;0.1, "%10 sınırı aşılmıştır.", "Uygun"))))</f>
        <v>%0,5 üzerindedir</v>
      </c>
      <c r="M134" s="108" t="str">
        <f>IF(K134=""," ",L134)</f>
        <v xml:space="preserve"> </v>
      </c>
      <c r="N134" s="29"/>
      <c r="O134" s="6"/>
      <c r="P134" s="72" t="str">
        <f t="shared" ref="P134:P147" si="25">IFERROR(IF(AND(R134&lt;&gt;"",J134&lt;&gt;"",J134&lt;&gt;0,R134&lt;&gt;0),R134/J134,"")," ")</f>
        <v/>
      </c>
      <c r="Q134" s="70">
        <f>IFERROR(IF(K134&lt;=0.005,IF(E134="",J134,0),IF(E134&lt;&gt;"",0,IF(N134="",0,IF(N134="H",0,IF(O134&lt;Veriler!$F$2,J134*Veriler!$F$2,J134*O134)))))," ")</f>
        <v>0</v>
      </c>
      <c r="R134" s="70">
        <f>IF(Veriler!O134&lt;=0.1, Q134, IF(AND(Veriler!O134&gt;0.1, E134="", N134="E"), IF(O134&gt;Veriler!$F$2, O134*Q134, IF(O134&lt;Veriler!$F$2, Veriler!$F$2*Q134, O134*Q134)), 0))</f>
        <v>0</v>
      </c>
      <c r="S134" s="70" t="str">
        <f t="shared" si="23"/>
        <v xml:space="preserve"> </v>
      </c>
      <c r="T134" s="73" t="str">
        <f>IFERROR(IF(E134="", IF(Q134=1, 0, IF(J134-Q134=0, "", J134-Q134)), IF(Veriler!H134="", J134, IF(J134*Veriler!H134=0, "", J134*Veriler!H134))), J134)</f>
        <v/>
      </c>
    </row>
    <row r="135" spans="1:20" s="63" customFormat="1" ht="27.75" customHeight="1" x14ac:dyDescent="0.25">
      <c r="A135" s="69">
        <v>2</v>
      </c>
      <c r="B135" s="201"/>
      <c r="C135" s="202"/>
      <c r="D135" s="4"/>
      <c r="E135" s="5"/>
      <c r="F135" s="3"/>
      <c r="G135" s="3"/>
      <c r="H135" s="3"/>
      <c r="I135" s="3"/>
      <c r="J135" s="70" t="str">
        <f t="shared" si="24"/>
        <v/>
      </c>
      <c r="K135" s="71" t="str">
        <f>IF(J135="", "", J135/Veriler!$S$1)</f>
        <v/>
      </c>
      <c r="L135" s="108" t="str">
        <f>IF(E135&lt;&gt;"", "İthal Girdi", IF(Veriler!O135="", "", IF(Veriler!N135="H", "%0,5 üzerindedir", IF(Veriler!O135&gt;0.1, "%10 sınırı aşılmıştır.", "Uygun"))))</f>
        <v>%0,5 üzerindedir</v>
      </c>
      <c r="M135" s="108" t="str">
        <f t="shared" ref="M135:M147" si="26">IF(K135=""," ",L135)</f>
        <v xml:space="preserve"> </v>
      </c>
      <c r="N135" s="29"/>
      <c r="O135" s="6"/>
      <c r="P135" s="72" t="str">
        <f t="shared" si="25"/>
        <v/>
      </c>
      <c r="Q135" s="70">
        <f>IFERROR(IF(K135&lt;=0.005,IF(E135="",J135,0),IF(E135&lt;&gt;"",0,IF(N135="",0,IF(N135="H",0,IF(O135&lt;Veriler!$F$2,J135*Veriler!$F$2,J135*O135)))))," ")</f>
        <v>0</v>
      </c>
      <c r="R135" s="70">
        <f>IF(Veriler!O135&lt;=0.1, Q135, IF(AND(Veriler!O135&gt;0.1, E135="", N135="E"), IF(O135&gt;Veriler!$F$2, O135*Q135, IF(O135&lt;Veriler!$F$2, Veriler!$F$2*Q135, O135*Q135)), 0))</f>
        <v>0</v>
      </c>
      <c r="S135" s="70" t="str">
        <f t="shared" si="23"/>
        <v xml:space="preserve"> </v>
      </c>
      <c r="T135" s="73" t="str">
        <f>IFERROR(IF(E135="", IF(Q135=1, 0, IF(J135-Q135=0, "", J135-Q135)), IF(Veriler!H135="", J135, IF(J135*Veriler!H135=0, "", J135*Veriler!H135))), J135)</f>
        <v/>
      </c>
    </row>
    <row r="136" spans="1:20" s="63" customFormat="1" ht="27.75" customHeight="1" x14ac:dyDescent="0.25">
      <c r="A136" s="69">
        <v>3</v>
      </c>
      <c r="B136" s="201"/>
      <c r="C136" s="202"/>
      <c r="D136" s="4"/>
      <c r="E136" s="5"/>
      <c r="F136" s="3"/>
      <c r="G136" s="3"/>
      <c r="H136" s="3"/>
      <c r="I136" s="3"/>
      <c r="J136" s="70" t="str">
        <f t="shared" si="24"/>
        <v/>
      </c>
      <c r="K136" s="71" t="str">
        <f>IF(J136="", "", J136/Veriler!$S$1)</f>
        <v/>
      </c>
      <c r="L136" s="108" t="str">
        <f>IF(E136&lt;&gt;"", "İthal Girdi", IF(Veriler!O136="", "", IF(Veriler!N136="H", "%0,5 üzerindedir", IF(Veriler!O136&gt;0.1, "%10 sınırı aşılmıştır.", "Uygun"))))</f>
        <v>%0,5 üzerindedir</v>
      </c>
      <c r="M136" s="108" t="str">
        <f t="shared" si="26"/>
        <v xml:space="preserve"> </v>
      </c>
      <c r="N136" s="29"/>
      <c r="O136" s="6"/>
      <c r="P136" s="72" t="str">
        <f t="shared" si="25"/>
        <v/>
      </c>
      <c r="Q136" s="70">
        <f>IFERROR(IF(K136&lt;=0.005,IF(E136="",J136,0),IF(E136&lt;&gt;"",0,IF(N136="",0,IF(N136="H",0,IF(O136&lt;Veriler!$F$2,J136*Veriler!$F$2,J136*O136)))))," ")</f>
        <v>0</v>
      </c>
      <c r="R136" s="70">
        <f>IF(Veriler!O136&lt;=0.1, Q136, IF(AND(Veriler!O136&gt;0.1, E136="", N136="E"), IF(O136&gt;Veriler!$F$2, O136*Q136, IF(O136&lt;Veriler!$F$2, Veriler!$F$2*Q136, O136*Q136)), 0))</f>
        <v>0</v>
      </c>
      <c r="S136" s="70" t="str">
        <f t="shared" si="23"/>
        <v xml:space="preserve"> </v>
      </c>
      <c r="T136" s="73" t="str">
        <f>IFERROR(IF(E136="", IF(Q136=1, 0, IF(J136-Q136=0, "", J136-Q136)), IF(Veriler!H136="", J136, IF(J136*Veriler!H136=0, "", J136*Veriler!H136))), J136)</f>
        <v/>
      </c>
    </row>
    <row r="137" spans="1:20" s="63" customFormat="1" ht="27.75" customHeight="1" x14ac:dyDescent="0.25">
      <c r="A137" s="69">
        <v>4</v>
      </c>
      <c r="B137" s="201"/>
      <c r="C137" s="202"/>
      <c r="D137" s="4"/>
      <c r="E137" s="5"/>
      <c r="F137" s="3"/>
      <c r="G137" s="3"/>
      <c r="H137" s="3"/>
      <c r="I137" s="3"/>
      <c r="J137" s="70" t="str">
        <f t="shared" si="24"/>
        <v/>
      </c>
      <c r="K137" s="71" t="str">
        <f>IF(J137="", "", J137/Veriler!$S$1)</f>
        <v/>
      </c>
      <c r="L137" s="108" t="str">
        <f>IF(E137&lt;&gt;"", "İthal Girdi", IF(Veriler!O137="", "", IF(Veriler!N137="H", "%0,5 üzerindedir", IF(Veriler!O137&gt;0.1, "%10 sınırı aşılmıştır.", "Uygun"))))</f>
        <v>%0,5 üzerindedir</v>
      </c>
      <c r="M137" s="108" t="str">
        <f t="shared" si="26"/>
        <v xml:space="preserve"> </v>
      </c>
      <c r="N137" s="29"/>
      <c r="O137" s="6"/>
      <c r="P137" s="72" t="str">
        <f t="shared" si="25"/>
        <v/>
      </c>
      <c r="Q137" s="70">
        <f>IFERROR(IF(K137&lt;=0.005,IF(E137="",J137,0),IF(E137&lt;&gt;"",0,IF(N137="",0,IF(N137="H",0,IF(O137&lt;Veriler!$F$2,J137*Veriler!$F$2,J137*O137)))))," ")</f>
        <v>0</v>
      </c>
      <c r="R137" s="70">
        <f>IF(Veriler!O137&lt;=0.1, Q137, IF(AND(Veriler!O137&gt;0.1, E137="", N137="E"), IF(O137&gt;Veriler!$F$2, O137*Q137, IF(O137&lt;Veriler!$F$2, Veriler!$F$2*Q137, O137*Q137)), 0))</f>
        <v>0</v>
      </c>
      <c r="S137" s="70" t="str">
        <f t="shared" si="23"/>
        <v xml:space="preserve"> </v>
      </c>
      <c r="T137" s="73" t="str">
        <f>IFERROR(IF(E137="", IF(Q137=1, 0, IF(J137-Q137=0, "", J137-Q137)), IF(Veriler!H137="", J137, IF(J137*Veriler!H137=0, "", J137*Veriler!H137))), J137)</f>
        <v/>
      </c>
    </row>
    <row r="138" spans="1:20" s="63" customFormat="1" ht="27.75" customHeight="1" x14ac:dyDescent="0.25">
      <c r="A138" s="69">
        <v>5</v>
      </c>
      <c r="B138" s="201"/>
      <c r="C138" s="202"/>
      <c r="D138" s="4"/>
      <c r="E138" s="5"/>
      <c r="F138" s="3"/>
      <c r="G138" s="3"/>
      <c r="H138" s="3"/>
      <c r="I138" s="3"/>
      <c r="J138" s="70" t="str">
        <f t="shared" si="24"/>
        <v/>
      </c>
      <c r="K138" s="71" t="str">
        <f>IF(J138="", "", J138/Veriler!$S$1)</f>
        <v/>
      </c>
      <c r="L138" s="108" t="str">
        <f>IF(E138&lt;&gt;"", "İthal Girdi", IF(Veriler!O138="", "", IF(Veriler!N138="H", "%0,5 üzerindedir", IF(Veriler!O138&gt;0.1, "%10 sınırı aşılmıştır.", "Uygun"))))</f>
        <v>%0,5 üzerindedir</v>
      </c>
      <c r="M138" s="108" t="str">
        <f t="shared" si="26"/>
        <v xml:space="preserve"> </v>
      </c>
      <c r="N138" s="29"/>
      <c r="O138" s="6"/>
      <c r="P138" s="72" t="str">
        <f t="shared" si="25"/>
        <v/>
      </c>
      <c r="Q138" s="70">
        <f>IFERROR(IF(K138&lt;=0.005,IF(E138="",J138,0),IF(E138&lt;&gt;"",0,IF(N138="",0,IF(N138="H",0,IF(O138&lt;Veriler!$F$2,J138*Veriler!$F$2,J138*O138)))))," ")</f>
        <v>0</v>
      </c>
      <c r="R138" s="70">
        <f>IF(Veriler!O138&lt;=0.1, Q138, IF(AND(Veriler!O138&gt;0.1, E138="", N138="E"), IF(O138&gt;Veriler!$F$2, O138*Q138, IF(O138&lt;Veriler!$F$2, Veriler!$F$2*Q138, O138*Q138)), 0))</f>
        <v>0</v>
      </c>
      <c r="S138" s="70" t="str">
        <f t="shared" si="23"/>
        <v xml:space="preserve"> </v>
      </c>
      <c r="T138" s="73" t="str">
        <f>IFERROR(IF(E138="", IF(Q138=1, 0, IF(J138-Q138=0, "", J138-Q138)), IF(Veriler!H138="", J138, IF(J138*Veriler!H138=0, "", J138*Veriler!H138))), J138)</f>
        <v/>
      </c>
    </row>
    <row r="139" spans="1:20" s="63" customFormat="1" ht="27.75" customHeight="1" x14ac:dyDescent="0.25">
      <c r="A139" s="69">
        <v>6</v>
      </c>
      <c r="B139" s="201"/>
      <c r="C139" s="202"/>
      <c r="D139" s="4"/>
      <c r="E139" s="5"/>
      <c r="F139" s="3"/>
      <c r="G139" s="3"/>
      <c r="H139" s="3"/>
      <c r="I139" s="3"/>
      <c r="J139" s="70" t="str">
        <f t="shared" si="24"/>
        <v/>
      </c>
      <c r="K139" s="71" t="str">
        <f>IF(J139="", "", J139/Veriler!$S$1)</f>
        <v/>
      </c>
      <c r="L139" s="108" t="str">
        <f>IF(E139&lt;&gt;"", "İthal Girdi", IF(Veriler!O139="", "", IF(Veriler!N139="H", "%0,5 üzerindedir", IF(Veriler!O139&gt;0.1, "%10 sınırı aşılmıştır.", "Uygun"))))</f>
        <v>%0,5 üzerindedir</v>
      </c>
      <c r="M139" s="108" t="str">
        <f t="shared" si="26"/>
        <v xml:space="preserve"> </v>
      </c>
      <c r="N139" s="29"/>
      <c r="O139" s="6"/>
      <c r="P139" s="72" t="str">
        <f t="shared" si="25"/>
        <v/>
      </c>
      <c r="Q139" s="70">
        <f>IFERROR(IF(K139&lt;=0.005,IF(E139="",J139,0),IF(E139&lt;&gt;"",0,IF(N139="",0,IF(N139="H",0,IF(O139&lt;Veriler!$F$2,J139*Veriler!$F$2,J139*O139)))))," ")</f>
        <v>0</v>
      </c>
      <c r="R139" s="70">
        <f>IF(Veriler!O139&lt;=0.1, Q139, IF(AND(Veriler!O139&gt;0.1, E139="", N139="E"), IF(O139&gt;Veriler!$F$2, O139*Q139, IF(O139&lt;Veriler!$F$2, Veriler!$F$2*Q139, O139*Q139)), 0))</f>
        <v>0</v>
      </c>
      <c r="S139" s="70" t="str">
        <f t="shared" si="23"/>
        <v xml:space="preserve"> </v>
      </c>
      <c r="T139" s="73" t="str">
        <f>IFERROR(IF(E139="", IF(Q139=1, 0, IF(J139-Q139=0, "", J139-Q139)), IF(Veriler!H139="", J139, IF(J139*Veriler!H139=0, "", J139*Veriler!H139))), J139)</f>
        <v/>
      </c>
    </row>
    <row r="140" spans="1:20" s="63" customFormat="1" ht="27.75" customHeight="1" x14ac:dyDescent="0.25">
      <c r="A140" s="69">
        <v>7</v>
      </c>
      <c r="B140" s="201"/>
      <c r="C140" s="202"/>
      <c r="D140" s="4"/>
      <c r="E140" s="5"/>
      <c r="F140" s="3"/>
      <c r="G140" s="3"/>
      <c r="H140" s="3"/>
      <c r="I140" s="3"/>
      <c r="J140" s="70" t="str">
        <f t="shared" si="24"/>
        <v/>
      </c>
      <c r="K140" s="71" t="str">
        <f>IF(J140="", "", J140/Veriler!$S$1)</f>
        <v/>
      </c>
      <c r="L140" s="108" t="str">
        <f>IF(E140&lt;&gt;"", "İthal Girdi", IF(Veriler!O140="", "", IF(Veriler!N140="H", "%0,5 üzerindedir", IF(Veriler!O140&gt;0.1, "%10 sınırı aşılmıştır.", "Uygun"))))</f>
        <v>%0,5 üzerindedir</v>
      </c>
      <c r="M140" s="108" t="str">
        <f t="shared" si="26"/>
        <v xml:space="preserve"> </v>
      </c>
      <c r="N140" s="29"/>
      <c r="O140" s="6"/>
      <c r="P140" s="72" t="str">
        <f t="shared" si="25"/>
        <v/>
      </c>
      <c r="Q140" s="70">
        <f>IFERROR(IF(K140&lt;=0.005,IF(E140="",J140,0),IF(E140&lt;&gt;"",0,IF(N140="",0,IF(N140="H",0,IF(O140&lt;Veriler!$F$2,J140*Veriler!$F$2,J140*O140)))))," ")</f>
        <v>0</v>
      </c>
      <c r="R140" s="70">
        <f>IF(Veriler!O140&lt;=0.1, Q140, IF(AND(Veriler!O140&gt;0.1, E140="", N140="E"), IF(O140&gt;Veriler!$F$2, O140*Q140, IF(O140&lt;Veriler!$F$2, Veriler!$F$2*Q140, O140*Q140)), 0))</f>
        <v>0</v>
      </c>
      <c r="S140" s="70" t="str">
        <f t="shared" si="23"/>
        <v xml:space="preserve"> </v>
      </c>
      <c r="T140" s="73" t="str">
        <f>IFERROR(IF(E140="", IF(Q140=1, 0, IF(J140-Q140=0, "", J140-Q140)), IF(Veriler!H140="", J140, IF(J140*Veriler!H140=0, "", J140*Veriler!H140))), J140)</f>
        <v/>
      </c>
    </row>
    <row r="141" spans="1:20" s="63" customFormat="1" ht="27.75" customHeight="1" x14ac:dyDescent="0.25">
      <c r="A141" s="69">
        <v>8</v>
      </c>
      <c r="B141" s="201"/>
      <c r="C141" s="202"/>
      <c r="D141" s="4"/>
      <c r="E141" s="5"/>
      <c r="F141" s="3"/>
      <c r="G141" s="3"/>
      <c r="H141" s="3"/>
      <c r="I141" s="3"/>
      <c r="J141" s="70" t="str">
        <f t="shared" si="24"/>
        <v/>
      </c>
      <c r="K141" s="71" t="str">
        <f>IF(J141="", "", J141/Veriler!$S$1)</f>
        <v/>
      </c>
      <c r="L141" s="108" t="str">
        <f>IF(E141&lt;&gt;"", "İthal Girdi", IF(Veriler!O141="", "", IF(Veriler!N141="H", "%0,5 üzerindedir", IF(Veriler!O141&gt;0.1, "%10 sınırı aşılmıştır.", "Uygun"))))</f>
        <v>%0,5 üzerindedir</v>
      </c>
      <c r="M141" s="108" t="str">
        <f t="shared" si="26"/>
        <v xml:space="preserve"> </v>
      </c>
      <c r="N141" s="29"/>
      <c r="O141" s="6"/>
      <c r="P141" s="72" t="str">
        <f t="shared" si="25"/>
        <v/>
      </c>
      <c r="Q141" s="70">
        <f>IFERROR(IF(K141&lt;=0.005,IF(E141="",J141,0),IF(E141&lt;&gt;"",0,IF(N141="",0,IF(N141="H",0,IF(O141&lt;Veriler!$F$2,J141*Veriler!$F$2,J141*O141)))))," ")</f>
        <v>0</v>
      </c>
      <c r="R141" s="70">
        <f>IF(Veriler!O141&lt;=0.1, Q141, IF(AND(Veriler!O141&gt;0.1, E141="", N141="E"), IF(O141&gt;Veriler!$F$2, O141*Q141, IF(O141&lt;Veriler!$F$2, Veriler!$F$2*Q141, O141*Q141)), 0))</f>
        <v>0</v>
      </c>
      <c r="S141" s="70" t="str">
        <f t="shared" si="23"/>
        <v xml:space="preserve"> </v>
      </c>
      <c r="T141" s="73" t="str">
        <f>IFERROR(IF(E141="", IF(Q141=1, 0, IF(J141-Q141=0, "", J141-Q141)), IF(Veriler!H141="", J141, IF(J141*Veriler!H141=0, "", J141*Veriler!H141))), J141)</f>
        <v/>
      </c>
    </row>
    <row r="142" spans="1:20" s="63" customFormat="1" ht="27.75" customHeight="1" x14ac:dyDescent="0.25">
      <c r="A142" s="69">
        <v>9</v>
      </c>
      <c r="B142" s="201"/>
      <c r="C142" s="202"/>
      <c r="D142" s="4"/>
      <c r="E142" s="5"/>
      <c r="F142" s="3"/>
      <c r="G142" s="3"/>
      <c r="H142" s="3"/>
      <c r="I142" s="3"/>
      <c r="J142" s="70" t="str">
        <f t="shared" si="24"/>
        <v/>
      </c>
      <c r="K142" s="71" t="str">
        <f>IF(J142="", "", J142/Veriler!$S$1)</f>
        <v/>
      </c>
      <c r="L142" s="108" t="str">
        <f>IF(E142&lt;&gt;"", "İthal Girdi", IF(Veriler!O142="", "", IF(Veriler!N142="H", "%0,5 üzerindedir", IF(Veriler!O142&gt;0.1, "%10 sınırı aşılmıştır.", "Uygun"))))</f>
        <v>%0,5 üzerindedir</v>
      </c>
      <c r="M142" s="108" t="str">
        <f t="shared" si="26"/>
        <v xml:space="preserve"> </v>
      </c>
      <c r="N142" s="29"/>
      <c r="O142" s="6"/>
      <c r="P142" s="72" t="str">
        <f t="shared" si="25"/>
        <v/>
      </c>
      <c r="Q142" s="70">
        <f>IFERROR(IF(K142&lt;=0.005,IF(E142="",J142,0),IF(E142&lt;&gt;"",0,IF(N142="",0,IF(N142="H",0,IF(O142&lt;Veriler!$F$2,J142*Veriler!$F$2,J142*O142)))))," ")</f>
        <v>0</v>
      </c>
      <c r="R142" s="70">
        <f>IF(Veriler!O142&lt;=0.1, Q142, IF(AND(Veriler!O142&gt;0.1, E142="", N142="E"), IF(O142&gt;Veriler!$F$2, O142*Q142, IF(O142&lt;Veriler!$F$2, Veriler!$F$2*Q142, O142*Q142)), 0))</f>
        <v>0</v>
      </c>
      <c r="S142" s="70" t="str">
        <f t="shared" si="23"/>
        <v xml:space="preserve"> </v>
      </c>
      <c r="T142" s="73" t="str">
        <f>IFERROR(IF(E142="", IF(Q142=1, 0, IF(J142-Q142=0, "", J142-Q142)), IF(Veriler!H142="", J142, IF(J142*Veriler!H142=0, "", J142*Veriler!H142))), J142)</f>
        <v/>
      </c>
    </row>
    <row r="143" spans="1:20" s="63" customFormat="1" ht="27.75" customHeight="1" x14ac:dyDescent="0.25">
      <c r="A143" s="69">
        <v>10</v>
      </c>
      <c r="B143" s="201"/>
      <c r="C143" s="202"/>
      <c r="D143" s="4"/>
      <c r="E143" s="5"/>
      <c r="F143" s="3"/>
      <c r="G143" s="3"/>
      <c r="H143" s="3"/>
      <c r="I143" s="3"/>
      <c r="J143" s="70" t="str">
        <f t="shared" si="24"/>
        <v/>
      </c>
      <c r="K143" s="71" t="str">
        <f>IF(J143="", "", J143/Veriler!$S$1)</f>
        <v/>
      </c>
      <c r="L143" s="108" t="str">
        <f>IF(E143&lt;&gt;"", "İthal Girdi", IF(Veriler!O143="", "", IF(Veriler!N143="H", "%0,5 üzerindedir", IF(Veriler!O143&gt;0.1, "%10 sınırı aşılmıştır.", "Uygun"))))</f>
        <v>%0,5 üzerindedir</v>
      </c>
      <c r="M143" s="108" t="str">
        <f t="shared" si="26"/>
        <v xml:space="preserve"> </v>
      </c>
      <c r="N143" s="29"/>
      <c r="O143" s="6"/>
      <c r="P143" s="72" t="str">
        <f t="shared" si="25"/>
        <v/>
      </c>
      <c r="Q143" s="70">
        <f>IFERROR(IF(K143&lt;=0.005,IF(E143="",J143,0),IF(E143&lt;&gt;"",0,IF(N143="",0,IF(N143="H",0,IF(O143&lt;Veriler!$F$2,J143*Veriler!$F$2,J143*O143)))))," ")</f>
        <v>0</v>
      </c>
      <c r="R143" s="70">
        <f>IF(Veriler!O143&lt;=0.1, Q143, IF(AND(Veriler!O143&gt;0.1, E143="", N143="E"), IF(O143&gt;Veriler!$F$2, O143*Q143, IF(O143&lt;Veriler!$F$2, Veriler!$F$2*Q143, O143*Q143)), 0))</f>
        <v>0</v>
      </c>
      <c r="S143" s="70" t="str">
        <f t="shared" si="23"/>
        <v xml:space="preserve"> </v>
      </c>
      <c r="T143" s="73" t="str">
        <f>IFERROR(IF(E143="", IF(Q143=1, 0, IF(J143-Q143=0, "", J143-Q143)), IF(Veriler!H143="", J143, IF(J143*Veriler!H143=0, "", J143*Veriler!H143))), J143)</f>
        <v/>
      </c>
    </row>
    <row r="144" spans="1:20" s="63" customFormat="1" ht="27.75" customHeight="1" x14ac:dyDescent="0.25">
      <c r="A144" s="69">
        <v>11</v>
      </c>
      <c r="B144" s="201"/>
      <c r="C144" s="202"/>
      <c r="D144" s="4"/>
      <c r="E144" s="5"/>
      <c r="F144" s="3"/>
      <c r="G144" s="3"/>
      <c r="H144" s="3"/>
      <c r="I144" s="3"/>
      <c r="J144" s="70" t="str">
        <f t="shared" si="24"/>
        <v/>
      </c>
      <c r="K144" s="71" t="str">
        <f>IF(J144="", "", J144/Veriler!$S$1)</f>
        <v/>
      </c>
      <c r="L144" s="108" t="str">
        <f>IF(E144&lt;&gt;"", "İthal Girdi", IF(Veriler!O144="", "", IF(Veriler!N144="H", "%0,5 üzerindedir", IF(Veriler!O144&gt;0.1, "%10 sınırı aşılmıştır.", "Uygun"))))</f>
        <v>%0,5 üzerindedir</v>
      </c>
      <c r="M144" s="108" t="str">
        <f t="shared" si="26"/>
        <v xml:space="preserve"> </v>
      </c>
      <c r="N144" s="29"/>
      <c r="O144" s="6"/>
      <c r="P144" s="72" t="str">
        <f t="shared" si="25"/>
        <v/>
      </c>
      <c r="Q144" s="70">
        <f>IFERROR(IF(K144&lt;=0.005,IF(E144="",J144,0),IF(E144&lt;&gt;"",0,IF(N144="",0,IF(N144="H",0,IF(O144&lt;Veriler!$F$2,J144*Veriler!$F$2,J144*O144)))))," ")</f>
        <v>0</v>
      </c>
      <c r="R144" s="70">
        <f>IF(Veriler!O144&lt;=0.1, Q144, IF(AND(Veriler!O144&gt;0.1, E144="", N144="E"), IF(O144&gt;Veriler!$F$2, O144*Q144, IF(O144&lt;Veriler!$F$2, Veriler!$F$2*Q144, O144*Q144)), 0))</f>
        <v>0</v>
      </c>
      <c r="S144" s="70" t="str">
        <f t="shared" si="23"/>
        <v xml:space="preserve"> </v>
      </c>
      <c r="T144" s="73" t="str">
        <f>IFERROR(IF(E144="", IF(Q144=1, 0, IF(J144-Q144=0, "", J144-Q144)), IF(Veriler!H144="", J144, IF(J144*Veriler!H144=0, "", J144*Veriler!H144))), J144)</f>
        <v/>
      </c>
    </row>
    <row r="145" spans="1:20" s="63" customFormat="1" ht="27.75" customHeight="1" x14ac:dyDescent="0.25">
      <c r="A145" s="69">
        <v>12</v>
      </c>
      <c r="B145" s="201"/>
      <c r="C145" s="202"/>
      <c r="D145" s="4"/>
      <c r="E145" s="5"/>
      <c r="F145" s="3"/>
      <c r="G145" s="3"/>
      <c r="H145" s="3"/>
      <c r="I145" s="3"/>
      <c r="J145" s="70" t="str">
        <f t="shared" si="24"/>
        <v/>
      </c>
      <c r="K145" s="71" t="str">
        <f>IF(J145="", "", J145/Veriler!$S$1)</f>
        <v/>
      </c>
      <c r="L145" s="108" t="str">
        <f>IF(E145&lt;&gt;"", "İthal Girdi", IF(Veriler!O145="", "", IF(Veriler!N145="H", "%0,5 üzerindedir", IF(Veriler!O145&gt;0.1, "%10 sınırı aşılmıştır.", "Uygun"))))</f>
        <v>%0,5 üzerindedir</v>
      </c>
      <c r="M145" s="108" t="str">
        <f t="shared" si="26"/>
        <v xml:space="preserve"> </v>
      </c>
      <c r="N145" s="29"/>
      <c r="O145" s="6"/>
      <c r="P145" s="72" t="str">
        <f t="shared" si="25"/>
        <v/>
      </c>
      <c r="Q145" s="70">
        <f>IFERROR(IF(K145&lt;=0.005,IF(E145="",J145,0),IF(E145&lt;&gt;"",0,IF(N145="",0,IF(N145="H",0,IF(O145&lt;Veriler!$F$2,J145*Veriler!$F$2,J145*O145)))))," ")</f>
        <v>0</v>
      </c>
      <c r="R145" s="70">
        <f>IF(Veriler!O145&lt;=0.1, Q145, IF(AND(Veriler!O145&gt;0.1, E145="", N145="E"), IF(O145&gt;Veriler!$F$2, O145*Q145, IF(O145&lt;Veriler!$F$2, Veriler!$F$2*Q145, O145*Q145)), 0))</f>
        <v>0</v>
      </c>
      <c r="S145" s="70" t="str">
        <f t="shared" si="23"/>
        <v xml:space="preserve"> </v>
      </c>
      <c r="T145" s="73" t="str">
        <f>IFERROR(IF(E145="", IF(Q145=1, 0, IF(J145-Q145=0, "", J145-Q145)), IF(Veriler!H145="", J145, IF(J145*Veriler!H145=0, "", J145*Veriler!H145))), J145)</f>
        <v/>
      </c>
    </row>
    <row r="146" spans="1:20" s="63" customFormat="1" ht="27.75" customHeight="1" x14ac:dyDescent="0.25">
      <c r="A146" s="69">
        <v>13</v>
      </c>
      <c r="B146" s="201"/>
      <c r="C146" s="202"/>
      <c r="D146" s="4"/>
      <c r="E146" s="5"/>
      <c r="F146" s="3"/>
      <c r="G146" s="3"/>
      <c r="H146" s="3"/>
      <c r="I146" s="3"/>
      <c r="J146" s="70" t="str">
        <f t="shared" si="24"/>
        <v/>
      </c>
      <c r="K146" s="71" t="str">
        <f>IF(J146="", "", J146/Veriler!$S$1)</f>
        <v/>
      </c>
      <c r="L146" s="108" t="str">
        <f>IF(E146&lt;&gt;"", "İthal Girdi", IF(Veriler!O146="", "", IF(Veriler!N146="H", "%0,5 üzerindedir", IF(Veriler!O146&gt;0.1, "%10 sınırı aşılmıştır.", "Uygun"))))</f>
        <v>%0,5 üzerindedir</v>
      </c>
      <c r="M146" s="108" t="str">
        <f t="shared" si="26"/>
        <v xml:space="preserve"> </v>
      </c>
      <c r="N146" s="29"/>
      <c r="O146" s="6"/>
      <c r="P146" s="72" t="str">
        <f t="shared" si="25"/>
        <v/>
      </c>
      <c r="Q146" s="70">
        <f>IFERROR(IF(K146&lt;=0.005,IF(E146="",J146,0),IF(E146&lt;&gt;"",0,IF(N146="",0,IF(N146="H",0,IF(O146&lt;Veriler!$F$2,J146*Veriler!$F$2,J146*O146)))))," ")</f>
        <v>0</v>
      </c>
      <c r="R146" s="70">
        <f>IF(Veriler!O146&lt;=0.1, Q146, IF(AND(Veriler!O146&gt;0.1, E146="", N146="E"), IF(O146&gt;Veriler!$F$2, O146*Q146, IF(O146&lt;Veriler!$F$2, Veriler!$F$2*Q146, O146*Q146)), 0))</f>
        <v>0</v>
      </c>
      <c r="S146" s="70" t="str">
        <f t="shared" si="23"/>
        <v xml:space="preserve"> </v>
      </c>
      <c r="T146" s="73" t="str">
        <f>IFERROR(IF(E146="", IF(Q146=1, 0, IF(J146-Q146=0, "", J146-Q146)), IF(Veriler!H146="", J146, IF(J146*Veriler!H146=0, "", J146*Veriler!H146))), J146)</f>
        <v/>
      </c>
    </row>
    <row r="147" spans="1:20" s="63" customFormat="1" ht="27.75" customHeight="1" x14ac:dyDescent="0.25">
      <c r="A147" s="69">
        <v>14</v>
      </c>
      <c r="B147" s="201"/>
      <c r="C147" s="202"/>
      <c r="D147" s="4"/>
      <c r="E147" s="5"/>
      <c r="F147" s="3"/>
      <c r="G147" s="3"/>
      <c r="H147" s="3"/>
      <c r="I147" s="3"/>
      <c r="J147" s="70" t="str">
        <f t="shared" si="24"/>
        <v/>
      </c>
      <c r="K147" s="71" t="str">
        <f>IF(J147="", "", J147/Veriler!$S$1)</f>
        <v/>
      </c>
      <c r="L147" s="108" t="str">
        <f>IF(E147&lt;&gt;"", "İthal Girdi", IF(Veriler!O147="", "", IF(Veriler!N147="H", "%0,5 üzerindedir", IF(Veriler!O147&gt;0.1, "%10 sınırı aşılmıştır.", "Uygun"))))</f>
        <v>%0,5 üzerindedir</v>
      </c>
      <c r="M147" s="108" t="str">
        <f t="shared" si="26"/>
        <v xml:space="preserve"> </v>
      </c>
      <c r="N147" s="29"/>
      <c r="O147" s="6"/>
      <c r="P147" s="72" t="str">
        <f t="shared" si="25"/>
        <v/>
      </c>
      <c r="Q147" s="70">
        <f>IFERROR(IF(K147&lt;=0.005,IF(E147="",J147,0),IF(E147&lt;&gt;"",0,IF(N147="",0,IF(N147="H",0,IF(O147&lt;Veriler!$F$2,J147*Veriler!$F$2,J147*O147)))))," ")</f>
        <v>0</v>
      </c>
      <c r="R147" s="70">
        <f>IF(Veriler!O147&lt;=0.1, Q147, IF(AND(Veriler!O147&gt;0.1, E147="", N147="E"), IF(O147&gt;Veriler!$F$2, O147*Q147, IF(O147&lt;Veriler!$F$2, Veriler!$F$2*Q147, O147*Q147)), 0))</f>
        <v>0</v>
      </c>
      <c r="S147" s="70" t="str">
        <f t="shared" si="23"/>
        <v xml:space="preserve"> </v>
      </c>
      <c r="T147" s="73" t="str">
        <f>IFERROR(IF(E147="", IF(Q147=1, 0, IF(J147-Q147=0, "", J147-Q147)), IF(Veriler!H147="", J147, IF(J147*Veriler!H147=0, "", J147*Veriler!H147))), J147)</f>
        <v/>
      </c>
    </row>
    <row r="148" spans="1:20" s="63" customFormat="1" ht="24" customHeight="1" x14ac:dyDescent="0.25">
      <c r="A148" s="74"/>
      <c r="B148" s="75"/>
      <c r="C148" s="75"/>
      <c r="D148" s="75"/>
      <c r="E148" s="76"/>
      <c r="F148" s="74"/>
      <c r="G148" s="74"/>
      <c r="H148" s="74"/>
      <c r="I148" s="74"/>
      <c r="J148" s="77"/>
      <c r="K148" s="78"/>
      <c r="L148" s="109"/>
      <c r="M148" s="109"/>
      <c r="N148" s="79"/>
      <c r="O148" s="80"/>
      <c r="P148" s="80"/>
      <c r="Q148" s="74"/>
      <c r="R148" s="74"/>
      <c r="S148" s="74"/>
      <c r="T148" s="74"/>
    </row>
    <row r="149" spans="1:20" s="63" customFormat="1" ht="24" customHeight="1" x14ac:dyDescent="0.25">
      <c r="A149" s="74"/>
      <c r="B149" s="75"/>
      <c r="C149" s="75"/>
      <c r="D149" s="75"/>
      <c r="E149" s="76"/>
      <c r="F149" s="74"/>
      <c r="G149" s="74"/>
      <c r="H149" s="74"/>
      <c r="I149" s="74"/>
      <c r="J149" s="77"/>
      <c r="K149" s="78"/>
      <c r="L149" s="109"/>
      <c r="M149" s="109"/>
      <c r="N149" s="79"/>
      <c r="O149" s="80"/>
      <c r="P149" s="80"/>
      <c r="Q149" s="81" t="s">
        <v>19</v>
      </c>
      <c r="R149" s="81" t="s">
        <v>19</v>
      </c>
      <c r="S149" s="81" t="s">
        <v>19</v>
      </c>
      <c r="T149" s="82" t="s">
        <v>20</v>
      </c>
    </row>
    <row r="150" spans="1:20" s="63" customFormat="1" ht="27" customHeight="1" x14ac:dyDescent="0.25">
      <c r="A150" s="203" t="s">
        <v>106</v>
      </c>
      <c r="B150" s="203"/>
      <c r="C150" s="203"/>
      <c r="D150" s="203"/>
      <c r="E150" s="203"/>
      <c r="F150" s="203"/>
      <c r="G150" s="203"/>
      <c r="H150" s="203"/>
      <c r="I150" s="203"/>
      <c r="J150" s="203"/>
      <c r="K150" s="203"/>
      <c r="L150" s="203"/>
      <c r="M150" s="203"/>
      <c r="N150" s="203"/>
      <c r="O150" s="203"/>
      <c r="P150" s="203"/>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11" t="s">
        <v>83</v>
      </c>
      <c r="B152" s="211"/>
      <c r="C152" s="211"/>
      <c r="D152" s="211"/>
      <c r="E152" s="211"/>
      <c r="F152" s="211"/>
      <c r="G152" s="211"/>
      <c r="H152" s="211"/>
      <c r="I152" s="211"/>
      <c r="J152" s="211"/>
      <c r="K152" s="212"/>
      <c r="L152" s="212"/>
      <c r="M152" s="212"/>
      <c r="N152" s="213"/>
      <c r="O152" s="213"/>
      <c r="P152" s="213"/>
      <c r="Q152" s="211"/>
      <c r="R152" s="211"/>
      <c r="S152" s="211"/>
      <c r="T152" s="211"/>
    </row>
    <row r="153" spans="1:20" s="63" customFormat="1" ht="31.5" customHeight="1" x14ac:dyDescent="0.25">
      <c r="A153" s="205" t="s">
        <v>0</v>
      </c>
      <c r="B153" s="205"/>
      <c r="C153" s="205"/>
      <c r="D153" s="205"/>
      <c r="E153" s="205"/>
      <c r="F153" s="205"/>
      <c r="G153" s="205"/>
      <c r="H153" s="205"/>
      <c r="I153" s="205"/>
      <c r="J153" s="205"/>
      <c r="K153" s="205"/>
      <c r="L153" s="205"/>
      <c r="M153" s="205"/>
      <c r="N153" s="205" t="b">
        <v>0</v>
      </c>
      <c r="O153" s="205"/>
      <c r="P153" s="205"/>
      <c r="Q153" s="205"/>
      <c r="R153" s="205"/>
      <c r="S153" s="205"/>
      <c r="T153" s="205"/>
    </row>
    <row r="154" spans="1:20" s="64" customFormat="1" ht="28.5" customHeight="1" x14ac:dyDescent="0.25">
      <c r="A154" s="206" t="s">
        <v>124</v>
      </c>
      <c r="B154" s="207"/>
      <c r="C154" s="207"/>
      <c r="D154" s="207"/>
      <c r="E154" s="207"/>
      <c r="F154" s="207"/>
      <c r="G154" s="207"/>
      <c r="H154" s="207"/>
      <c r="I154" s="207"/>
      <c r="J154" s="207"/>
      <c r="K154" s="207"/>
      <c r="L154" s="207"/>
      <c r="M154" s="207"/>
      <c r="N154" s="207"/>
      <c r="O154" s="207"/>
      <c r="P154" s="208"/>
      <c r="Q154" s="160"/>
      <c r="R154" s="161"/>
      <c r="S154" s="162" t="s">
        <v>125</v>
      </c>
      <c r="T154" s="163">
        <f>T116+1</f>
        <v>5</v>
      </c>
    </row>
    <row r="155" spans="1:20" s="63" customFormat="1" ht="54" customHeight="1" x14ac:dyDescent="0.25">
      <c r="A155" s="65" t="s">
        <v>1</v>
      </c>
      <c r="B155" s="209" t="s">
        <v>2</v>
      </c>
      <c r="C155" s="210"/>
      <c r="D155" s="2" t="s">
        <v>3</v>
      </c>
      <c r="E155" s="2" t="s">
        <v>4</v>
      </c>
      <c r="F155" s="1" t="s">
        <v>5</v>
      </c>
      <c r="G155" s="1" t="s">
        <v>6</v>
      </c>
      <c r="H155" s="1" t="s">
        <v>7</v>
      </c>
      <c r="I155" s="1" t="s">
        <v>8</v>
      </c>
      <c r="J155" s="65" t="s">
        <v>9</v>
      </c>
      <c r="K155" s="67" t="s">
        <v>10</v>
      </c>
      <c r="L155" s="111" t="s">
        <v>94</v>
      </c>
      <c r="M155" s="111" t="s">
        <v>94</v>
      </c>
      <c r="N155" s="1" t="s">
        <v>11</v>
      </c>
      <c r="O155" s="1" t="s">
        <v>12</v>
      </c>
      <c r="P155" s="68" t="s">
        <v>13</v>
      </c>
      <c r="Q155" s="65" t="s">
        <v>14</v>
      </c>
      <c r="R155" s="65" t="s">
        <v>85</v>
      </c>
      <c r="S155" s="65" t="s">
        <v>85</v>
      </c>
      <c r="T155" s="65" t="s">
        <v>15</v>
      </c>
    </row>
    <row r="156" spans="1:20" s="63" customFormat="1" ht="27" customHeight="1" x14ac:dyDescent="0.25">
      <c r="A156" s="103"/>
      <c r="B156" s="204" t="s">
        <v>16</v>
      </c>
      <c r="C156" s="204"/>
      <c r="D156" s="104"/>
      <c r="E156" s="104"/>
      <c r="F156" s="104"/>
      <c r="G156" s="104"/>
      <c r="H156" s="104"/>
      <c r="I156" s="104"/>
      <c r="J156" s="104"/>
      <c r="K156" s="104"/>
      <c r="L156" s="104"/>
      <c r="M156" s="104"/>
      <c r="N156" s="104"/>
      <c r="O156" s="104"/>
      <c r="P156" s="204"/>
      <c r="Q156" s="204"/>
      <c r="R156" s="104"/>
      <c r="S156" s="104"/>
      <c r="T156" s="104"/>
    </row>
    <row r="157" spans="1:20" s="63" customFormat="1" ht="27.75" customHeight="1" x14ac:dyDescent="0.25">
      <c r="A157" s="69">
        <v>1</v>
      </c>
      <c r="B157" s="201"/>
      <c r="C157" s="202"/>
      <c r="D157" s="4"/>
      <c r="E157" s="5"/>
      <c r="F157" s="3"/>
      <c r="G157" s="3"/>
      <c r="H157" s="3"/>
      <c r="I157" s="3"/>
      <c r="J157" s="70" t="str">
        <f t="shared" ref="J157:J170" si="27">IF(AND(F157&lt;&gt;0, H157&lt;&gt;0, I157&lt;&gt;0), F157*H157*I157, "")</f>
        <v/>
      </c>
      <c r="K157" s="71" t="str">
        <f>IF(J157="", "", J157/Veriler!$S$1)</f>
        <v/>
      </c>
      <c r="L157" s="108" t="str">
        <f>IF(E157&lt;&gt;"", "İthal Girdi", IF(Veriler!O157="", "", IF(Veriler!N157="H", "%0,5 üzerindedir", IF(Veriler!O157&gt;0.1, "%10 sınırı aşılmıştır.", "Uygun"))))</f>
        <v>%0,5 üzerindedir</v>
      </c>
      <c r="M157" s="108" t="str">
        <f>IF(K157=""," ",L157)</f>
        <v xml:space="preserve"> </v>
      </c>
      <c r="N157" s="29"/>
      <c r="O157" s="6"/>
      <c r="P157" s="72" t="str">
        <f>IFERROR(IF(AND(R157&lt;&gt;"",J157&lt;&gt;"",J157&lt;&gt;0,R157&lt;&gt;0),R157/J157,"")," ")</f>
        <v/>
      </c>
      <c r="Q157" s="70">
        <f>IFERROR(IF(K157&lt;=0.005,IF(E157="",J157,0),IF(E157&lt;&gt;"",0,IF(N157="",0,IF(N157="H",0,IF(O157&lt;Veriler!$F$2,J157*Veriler!$F$2,J157*O157)))))," ")</f>
        <v>0</v>
      </c>
      <c r="R157" s="70">
        <f>IF(Veriler!O157&lt;=0.1, Q157, IF(AND(Veriler!O157&gt;0.1, E157="", N157="E"), IF(O157&gt;Veriler!$F$2, O157*Q157, IF(O157&lt;Veriler!$F$2, Veriler!$F$2*Q157, O157*Q157)), 0))</f>
        <v>0</v>
      </c>
      <c r="S157" s="70" t="str">
        <f>IF(R157=0," ",R157)</f>
        <v xml:space="preserve"> </v>
      </c>
      <c r="T157" s="73" t="str">
        <f>IFERROR(IF(E157="", IF(Q157=1, 0, IF(J157-Q157=0, "", J157-Q157)), IF(Veriler!H157="", J157, IF(J157*Veriler!H157=0, "", J157*Veriler!H157))), J157)</f>
        <v/>
      </c>
    </row>
    <row r="158" spans="1:20" s="63" customFormat="1" ht="27.75" customHeight="1" x14ac:dyDescent="0.25">
      <c r="A158" s="69">
        <v>2</v>
      </c>
      <c r="B158" s="201"/>
      <c r="C158" s="202"/>
      <c r="D158" s="4"/>
      <c r="E158" s="5"/>
      <c r="F158" s="3"/>
      <c r="G158" s="3"/>
      <c r="H158" s="3"/>
      <c r="I158" s="3"/>
      <c r="J158" s="70" t="str">
        <f t="shared" si="27"/>
        <v/>
      </c>
      <c r="K158" s="71" t="str">
        <f>IF(J158="", "", J158/Veriler!$S$1)</f>
        <v/>
      </c>
      <c r="L158" s="108" t="str">
        <f>IF(E158&lt;&gt;"", "İthal Girdi", IF(Veriler!O158="", "", IF(Veriler!N158="H", "%0,5 üzerindedir", IF(Veriler!O158&gt;0.1, "%10 sınırı aşılmıştır.", "Uygun"))))</f>
        <v>%0,5 üzerindedir</v>
      </c>
      <c r="M158" s="108" t="str">
        <f t="shared" ref="M158:M170" si="28">IF(K158=""," ",L158)</f>
        <v xml:space="preserve"> </v>
      </c>
      <c r="N158" s="29"/>
      <c r="O158" s="6"/>
      <c r="P158" s="72" t="str">
        <f t="shared" ref="P158:P170" si="29">IFERROR(IF(AND(R158&lt;&gt;"",J158&lt;&gt;"",J158&lt;&gt;0,R158&lt;&gt;0),R158/J158,"")," ")</f>
        <v/>
      </c>
      <c r="Q158" s="70">
        <f>IFERROR(IF(K158&lt;=0.005,IF(E158="",J158,0),IF(E158&lt;&gt;"",0,IF(N158="",0,IF(N158="H",0,IF(O158&lt;Veriler!$F$2,J158*Veriler!$F$2,J158*O158)))))," ")</f>
        <v>0</v>
      </c>
      <c r="R158" s="70">
        <f>IF(Veriler!O158&lt;=0.1, Q158, IF(AND(Veriler!O158&gt;0.1, E158="", N158="E"), IF(O158&gt;Veriler!$F$2, O158*Q158, IF(O158&lt;Veriler!$F$2, Veriler!$F$2*Q158, O158*Q158)), 0))</f>
        <v>0</v>
      </c>
      <c r="S158" s="70" t="str">
        <f t="shared" ref="S158:S185" si="30">IF(R158=0," ",R158)</f>
        <v xml:space="preserve"> </v>
      </c>
      <c r="T158" s="73" t="str">
        <f>IFERROR(IF(E158="", IF(Q158=1, 0, IF(J158-Q158=0, "", J158-Q158)), IF(Veriler!H158="", J158, IF(J158*Veriler!H158=0, "", J158*Veriler!H158))), J158)</f>
        <v/>
      </c>
    </row>
    <row r="159" spans="1:20" s="63" customFormat="1" ht="27.75" customHeight="1" x14ac:dyDescent="0.25">
      <c r="A159" s="69">
        <v>3</v>
      </c>
      <c r="B159" s="201"/>
      <c r="C159" s="202"/>
      <c r="D159" s="4"/>
      <c r="E159" s="5"/>
      <c r="F159" s="3"/>
      <c r="G159" s="3"/>
      <c r="H159" s="3"/>
      <c r="I159" s="3"/>
      <c r="J159" s="70" t="str">
        <f t="shared" si="27"/>
        <v/>
      </c>
      <c r="K159" s="71" t="str">
        <f>IF(J159="", "", J159/Veriler!$S$1)</f>
        <v/>
      </c>
      <c r="L159" s="108" t="str">
        <f>IF(E159&lt;&gt;"", "İthal Girdi", IF(Veriler!O159="", "", IF(Veriler!N159="H", "%0,5 üzerindedir", IF(Veriler!O159&gt;0.1, "%10 sınırı aşılmıştır.", "Uygun"))))</f>
        <v>%0,5 üzerindedir</v>
      </c>
      <c r="M159" s="108" t="str">
        <f t="shared" si="28"/>
        <v xml:space="preserve"> </v>
      </c>
      <c r="N159" s="29"/>
      <c r="O159" s="6"/>
      <c r="P159" s="72" t="str">
        <f t="shared" si="29"/>
        <v/>
      </c>
      <c r="Q159" s="70">
        <f>IFERROR(IF(K159&lt;=0.005,IF(E159="",J159,0),IF(E159&lt;&gt;"",0,IF(N159="",0,IF(N159="H",0,IF(O159&lt;Veriler!$F$2,J159*Veriler!$F$2,J159*O159)))))," ")</f>
        <v>0</v>
      </c>
      <c r="R159" s="70">
        <f>IF(Veriler!O159&lt;=0.1, Q159, IF(AND(Veriler!O159&gt;0.1, E159="", N159="E"), IF(O159&gt;Veriler!$F$2, O159*Q159, IF(O159&lt;Veriler!$F$2, Veriler!$F$2*Q159, O159*Q159)), 0))</f>
        <v>0</v>
      </c>
      <c r="S159" s="70" t="str">
        <f t="shared" si="30"/>
        <v xml:space="preserve"> </v>
      </c>
      <c r="T159" s="73" t="str">
        <f>IFERROR(IF(E159="", IF(Q159=1, 0, IF(J159-Q159=0, "", J159-Q159)), IF(Veriler!H159="", J159, IF(J159*Veriler!H159=0, "", J159*Veriler!H159))), J159)</f>
        <v/>
      </c>
    </row>
    <row r="160" spans="1:20" s="63" customFormat="1" ht="27.75" customHeight="1" x14ac:dyDescent="0.25">
      <c r="A160" s="69">
        <v>4</v>
      </c>
      <c r="B160" s="201"/>
      <c r="C160" s="202"/>
      <c r="D160" s="4"/>
      <c r="E160" s="5"/>
      <c r="F160" s="3"/>
      <c r="G160" s="3"/>
      <c r="H160" s="3"/>
      <c r="I160" s="3"/>
      <c r="J160" s="70" t="str">
        <f t="shared" si="27"/>
        <v/>
      </c>
      <c r="K160" s="71" t="str">
        <f>IF(J160="", "", J160/Veriler!$S$1)</f>
        <v/>
      </c>
      <c r="L160" s="108" t="str">
        <f>IF(E160&lt;&gt;"", "İthal Girdi", IF(Veriler!O160="", "", IF(Veriler!N160="H", "%0,5 üzerindedir", IF(Veriler!O160&gt;0.1, "%10 sınırı aşılmıştır.", "Uygun"))))</f>
        <v>%0,5 üzerindedir</v>
      </c>
      <c r="M160" s="108" t="str">
        <f t="shared" si="28"/>
        <v xml:space="preserve"> </v>
      </c>
      <c r="N160" s="29"/>
      <c r="O160" s="6"/>
      <c r="P160" s="72" t="str">
        <f t="shared" si="29"/>
        <v/>
      </c>
      <c r="Q160" s="70">
        <f>IFERROR(IF(K160&lt;=0.005,IF(E160="",J160,0),IF(E160&lt;&gt;"",0,IF(N160="",0,IF(N160="H",0,IF(O160&lt;Veriler!$F$2,J160*Veriler!$F$2,J160*O160)))))," ")</f>
        <v>0</v>
      </c>
      <c r="R160" s="70">
        <f>IF(Veriler!O160&lt;=0.1, Q160, IF(AND(Veriler!O160&gt;0.1, E160="", N160="E"), IF(O160&gt;Veriler!$F$2, O160*Q160, IF(O160&lt;Veriler!$F$2, Veriler!$F$2*Q160, O160*Q160)), 0))</f>
        <v>0</v>
      </c>
      <c r="S160" s="70" t="str">
        <f t="shared" si="30"/>
        <v xml:space="preserve"> </v>
      </c>
      <c r="T160" s="73" t="str">
        <f>IFERROR(IF(E160="", IF(Q160=1, 0, IF(J160-Q160=0, "", J160-Q160)), IF(Veriler!H160="", J160, IF(J160*Veriler!H160=0, "", J160*Veriler!H160))), J160)</f>
        <v/>
      </c>
    </row>
    <row r="161" spans="1:20" s="63" customFormat="1" ht="27.75" customHeight="1" x14ac:dyDescent="0.25">
      <c r="A161" s="69">
        <v>5</v>
      </c>
      <c r="B161" s="201"/>
      <c r="C161" s="202"/>
      <c r="D161" s="4"/>
      <c r="E161" s="5"/>
      <c r="F161" s="3"/>
      <c r="G161" s="3"/>
      <c r="H161" s="3"/>
      <c r="I161" s="3"/>
      <c r="J161" s="70" t="str">
        <f t="shared" si="27"/>
        <v/>
      </c>
      <c r="K161" s="71" t="str">
        <f>IF(J161="", "", J161/Veriler!$S$1)</f>
        <v/>
      </c>
      <c r="L161" s="108" t="str">
        <f>IF(E161&lt;&gt;"", "İthal Girdi", IF(Veriler!O161="", "", IF(Veriler!N161="H", "%0,5 üzerindedir", IF(Veriler!O161&gt;0.1, "%10 sınırı aşılmıştır.", "Uygun"))))</f>
        <v>%0,5 üzerindedir</v>
      </c>
      <c r="M161" s="108" t="str">
        <f t="shared" si="28"/>
        <v xml:space="preserve"> </v>
      </c>
      <c r="N161" s="29"/>
      <c r="O161" s="6"/>
      <c r="P161" s="72" t="str">
        <f t="shared" si="29"/>
        <v/>
      </c>
      <c r="Q161" s="70">
        <f>IFERROR(IF(K161&lt;=0.005,IF(E161="",J161,0),IF(E161&lt;&gt;"",0,IF(N161="",0,IF(N161="H",0,IF(O161&lt;Veriler!$F$2,J161*Veriler!$F$2,J161*O161)))))," ")</f>
        <v>0</v>
      </c>
      <c r="R161" s="70">
        <f>IF(Veriler!O161&lt;=0.1, Q161, IF(AND(Veriler!O161&gt;0.1, E161="", N161="E"), IF(O161&gt;Veriler!$F$2, O161*Q161, IF(O161&lt;Veriler!$F$2, Veriler!$F$2*Q161, O161*Q161)), 0))</f>
        <v>0</v>
      </c>
      <c r="S161" s="70" t="str">
        <f t="shared" si="30"/>
        <v xml:space="preserve"> </v>
      </c>
      <c r="T161" s="73" t="str">
        <f>IFERROR(IF(E161="", IF(Q161=1, 0, IF(J161-Q161=0, "", J161-Q161)), IF(Veriler!H161="", J161, IF(J161*Veriler!H161=0, "", J161*Veriler!H161))), J161)</f>
        <v/>
      </c>
    </row>
    <row r="162" spans="1:20" s="63" customFormat="1" ht="27.75" customHeight="1" x14ac:dyDescent="0.25">
      <c r="A162" s="69">
        <v>6</v>
      </c>
      <c r="B162" s="201"/>
      <c r="C162" s="202"/>
      <c r="D162" s="4"/>
      <c r="E162" s="5"/>
      <c r="F162" s="3"/>
      <c r="G162" s="3"/>
      <c r="H162" s="3"/>
      <c r="I162" s="3"/>
      <c r="J162" s="70" t="str">
        <f t="shared" si="27"/>
        <v/>
      </c>
      <c r="K162" s="71" t="str">
        <f>IF(J162="", "", J162/Veriler!$S$1)</f>
        <v/>
      </c>
      <c r="L162" s="108" t="str">
        <f>IF(E162&lt;&gt;"", "İthal Girdi", IF(Veriler!O162="", "", IF(Veriler!N162="H", "%0,5 üzerindedir", IF(Veriler!O162&gt;0.1, "%10 sınırı aşılmıştır.", "Uygun"))))</f>
        <v>%0,5 üzerindedir</v>
      </c>
      <c r="M162" s="108" t="str">
        <f t="shared" si="28"/>
        <v xml:space="preserve"> </v>
      </c>
      <c r="N162" s="29"/>
      <c r="O162" s="6"/>
      <c r="P162" s="72" t="str">
        <f t="shared" si="29"/>
        <v/>
      </c>
      <c r="Q162" s="70">
        <f>IFERROR(IF(K162&lt;=0.005,IF(E162="",J162,0),IF(E162&lt;&gt;"",0,IF(N162="",0,IF(N162="H",0,IF(O162&lt;Veriler!$F$2,J162*Veriler!$F$2,J162*O162)))))," ")</f>
        <v>0</v>
      </c>
      <c r="R162" s="70">
        <f>IF(Veriler!O162&lt;=0.1, Q162, IF(AND(Veriler!O162&gt;0.1, E162="", N162="E"), IF(O162&gt;Veriler!$F$2, O162*Q162, IF(O162&lt;Veriler!$F$2, Veriler!$F$2*Q162, O162*Q162)), 0))</f>
        <v>0</v>
      </c>
      <c r="S162" s="70" t="str">
        <f t="shared" si="30"/>
        <v xml:space="preserve"> </v>
      </c>
      <c r="T162" s="73" t="str">
        <f>IFERROR(IF(E162="", IF(Q162=1, 0, IF(J162-Q162=0, "", J162-Q162)), IF(Veriler!H162="", J162, IF(J162*Veriler!H162=0, "", J162*Veriler!H162))), J162)</f>
        <v/>
      </c>
    </row>
    <row r="163" spans="1:20" s="63" customFormat="1" ht="27.75" customHeight="1" x14ac:dyDescent="0.25">
      <c r="A163" s="69">
        <v>7</v>
      </c>
      <c r="B163" s="201"/>
      <c r="C163" s="202"/>
      <c r="D163" s="4"/>
      <c r="E163" s="5"/>
      <c r="F163" s="3"/>
      <c r="G163" s="3"/>
      <c r="H163" s="3"/>
      <c r="I163" s="3"/>
      <c r="J163" s="70" t="str">
        <f t="shared" si="27"/>
        <v/>
      </c>
      <c r="K163" s="71" t="str">
        <f>IF(J163="", "", J163/Veriler!$S$1)</f>
        <v/>
      </c>
      <c r="L163" s="108" t="str">
        <f>IF(E163&lt;&gt;"", "İthal Girdi", IF(Veriler!O163="", "", IF(Veriler!N163="H", "%0,5 üzerindedir", IF(Veriler!O163&gt;0.1, "%10 sınırı aşılmıştır.", "Uygun"))))</f>
        <v>%0,5 üzerindedir</v>
      </c>
      <c r="M163" s="108" t="str">
        <f t="shared" si="28"/>
        <v xml:space="preserve"> </v>
      </c>
      <c r="N163" s="29"/>
      <c r="O163" s="6"/>
      <c r="P163" s="72" t="str">
        <f t="shared" si="29"/>
        <v/>
      </c>
      <c r="Q163" s="70">
        <f>IFERROR(IF(K163&lt;=0.005,IF(E163="",J163,0),IF(E163&lt;&gt;"",0,IF(N163="",0,IF(N163="H",0,IF(O163&lt;Veriler!$F$2,J163*Veriler!$F$2,J163*O163)))))," ")</f>
        <v>0</v>
      </c>
      <c r="R163" s="70">
        <f>IF(Veriler!O163&lt;=0.1, Q163, IF(AND(Veriler!O163&gt;0.1, E163="", N163="E"), IF(O163&gt;Veriler!$F$2, O163*Q163, IF(O163&lt;Veriler!$F$2, Veriler!$F$2*Q163, O163*Q163)), 0))</f>
        <v>0</v>
      </c>
      <c r="S163" s="70" t="str">
        <f t="shared" si="30"/>
        <v xml:space="preserve"> </v>
      </c>
      <c r="T163" s="73" t="str">
        <f>IFERROR(IF(E163="", IF(Q163=1, 0, IF(J163-Q163=0, "", J163-Q163)), IF(Veriler!H163="", J163, IF(J163*Veriler!H163=0, "", J163*Veriler!H163))), J163)</f>
        <v/>
      </c>
    </row>
    <row r="164" spans="1:20" s="63" customFormat="1" ht="27.75" customHeight="1" x14ac:dyDescent="0.25">
      <c r="A164" s="69">
        <v>8</v>
      </c>
      <c r="B164" s="201"/>
      <c r="C164" s="202"/>
      <c r="D164" s="4"/>
      <c r="E164" s="5"/>
      <c r="F164" s="3"/>
      <c r="G164" s="3"/>
      <c r="H164" s="3"/>
      <c r="I164" s="3"/>
      <c r="J164" s="70" t="str">
        <f t="shared" si="27"/>
        <v/>
      </c>
      <c r="K164" s="71" t="str">
        <f>IF(J164="", "", J164/Veriler!$S$1)</f>
        <v/>
      </c>
      <c r="L164" s="108" t="str">
        <f>IF(E164&lt;&gt;"", "İthal Girdi", IF(Veriler!O164="", "", IF(Veriler!N164="H", "%0,5 üzerindedir", IF(Veriler!O164&gt;0.1, "%10 sınırı aşılmıştır.", "Uygun"))))</f>
        <v>%0,5 üzerindedir</v>
      </c>
      <c r="M164" s="108" t="str">
        <f t="shared" si="28"/>
        <v xml:space="preserve"> </v>
      </c>
      <c r="N164" s="29"/>
      <c r="O164" s="6"/>
      <c r="P164" s="72" t="str">
        <f t="shared" si="29"/>
        <v/>
      </c>
      <c r="Q164" s="70">
        <f>IFERROR(IF(K164&lt;=0.005,IF(E164="",J164,0),IF(E164&lt;&gt;"",0,IF(N164="",0,IF(N164="H",0,IF(O164&lt;Veriler!$F$2,J164*Veriler!$F$2,J164*O164)))))," ")</f>
        <v>0</v>
      </c>
      <c r="R164" s="70">
        <f>IF(Veriler!O164&lt;=0.1, Q164, IF(AND(Veriler!O164&gt;0.1, E164="", N164="E"), IF(O164&gt;Veriler!$F$2, O164*Q164, IF(O164&lt;Veriler!$F$2, Veriler!$F$2*Q164, O164*Q164)), 0))</f>
        <v>0</v>
      </c>
      <c r="S164" s="70" t="str">
        <f t="shared" si="30"/>
        <v xml:space="preserve"> </v>
      </c>
      <c r="T164" s="73" t="str">
        <f>IFERROR(IF(E164="", IF(Q164=1, 0, IF(J164-Q164=0, "", J164-Q164)), IF(Veriler!H164="", J164, IF(J164*Veriler!H164=0, "", J164*Veriler!H164))), J164)</f>
        <v/>
      </c>
    </row>
    <row r="165" spans="1:20" s="63" customFormat="1" ht="27.75" customHeight="1" x14ac:dyDescent="0.25">
      <c r="A165" s="69">
        <v>9</v>
      </c>
      <c r="B165" s="201"/>
      <c r="C165" s="202"/>
      <c r="D165" s="4"/>
      <c r="E165" s="5"/>
      <c r="F165" s="3"/>
      <c r="G165" s="3"/>
      <c r="H165" s="3"/>
      <c r="I165" s="3"/>
      <c r="J165" s="70" t="str">
        <f t="shared" si="27"/>
        <v/>
      </c>
      <c r="K165" s="71" t="str">
        <f>IF(J165="", "", J165/Veriler!$S$1)</f>
        <v/>
      </c>
      <c r="L165" s="108" t="str">
        <f>IF(E165&lt;&gt;"", "İthal Girdi", IF(Veriler!O165="", "", IF(Veriler!N165="H", "%0,5 üzerindedir", IF(Veriler!O165&gt;0.1, "%10 sınırı aşılmıştır.", "Uygun"))))</f>
        <v>%0,5 üzerindedir</v>
      </c>
      <c r="M165" s="108" t="str">
        <f t="shared" si="28"/>
        <v xml:space="preserve"> </v>
      </c>
      <c r="N165" s="29"/>
      <c r="O165" s="6"/>
      <c r="P165" s="72" t="str">
        <f t="shared" si="29"/>
        <v/>
      </c>
      <c r="Q165" s="70">
        <f>IFERROR(IF(K165&lt;=0.005,IF(E165="",J165,0),IF(E165&lt;&gt;"",0,IF(N165="",0,IF(N165="H",0,IF(O165&lt;Veriler!$F$2,J165*Veriler!$F$2,J165*O165)))))," ")</f>
        <v>0</v>
      </c>
      <c r="R165" s="70">
        <f>IF(Veriler!O165&lt;=0.1, Q165, IF(AND(Veriler!O165&gt;0.1, E165="", N165="E"), IF(O165&gt;Veriler!$F$2, O165*Q165, IF(O165&lt;Veriler!$F$2, Veriler!$F$2*Q165, O165*Q165)), 0))</f>
        <v>0</v>
      </c>
      <c r="S165" s="70" t="str">
        <f t="shared" si="30"/>
        <v xml:space="preserve"> </v>
      </c>
      <c r="T165" s="73" t="str">
        <f>IFERROR(IF(E165="", IF(Q165=1, 0, IF(J165-Q165=0, "", J165-Q165)), IF(Veriler!H165="", J165, IF(J165*Veriler!H165=0, "", J165*Veriler!H165))), J165)</f>
        <v/>
      </c>
    </row>
    <row r="166" spans="1:20" s="63" customFormat="1" ht="27.75" customHeight="1" x14ac:dyDescent="0.25">
      <c r="A166" s="69">
        <v>10</v>
      </c>
      <c r="B166" s="201"/>
      <c r="C166" s="202"/>
      <c r="D166" s="4"/>
      <c r="E166" s="5"/>
      <c r="F166" s="3"/>
      <c r="G166" s="3"/>
      <c r="H166" s="3"/>
      <c r="I166" s="3"/>
      <c r="J166" s="70" t="str">
        <f t="shared" si="27"/>
        <v/>
      </c>
      <c r="K166" s="71" t="str">
        <f>IF(J166="", "", J166/Veriler!$S$1)</f>
        <v/>
      </c>
      <c r="L166" s="108" t="str">
        <f>IF(E166&lt;&gt;"", "İthal Girdi", IF(Veriler!O166="", "", IF(Veriler!N166="H", "%0,5 üzerindedir", IF(Veriler!O166&gt;0.1, "%10 sınırı aşılmıştır.", "Uygun"))))</f>
        <v>%0,5 üzerindedir</v>
      </c>
      <c r="M166" s="108" t="str">
        <f t="shared" si="28"/>
        <v xml:space="preserve"> </v>
      </c>
      <c r="N166" s="29"/>
      <c r="O166" s="6"/>
      <c r="P166" s="72" t="str">
        <f t="shared" si="29"/>
        <v/>
      </c>
      <c r="Q166" s="70">
        <f>IFERROR(IF(K166&lt;=0.005,IF(E166="",J166,0),IF(E166&lt;&gt;"",0,IF(N166="",0,IF(N166="H",0,IF(O166&lt;Veriler!$F$2,J166*Veriler!$F$2,J166*O166)))))," ")</f>
        <v>0</v>
      </c>
      <c r="R166" s="70">
        <f>IF(Veriler!O166&lt;=0.1, Q166, IF(AND(Veriler!O166&gt;0.1, E166="", N166="E"), IF(O166&gt;Veriler!$F$2, O166*Q166, IF(O166&lt;Veriler!$F$2, Veriler!$F$2*Q166, O166*Q166)), 0))</f>
        <v>0</v>
      </c>
      <c r="S166" s="70" t="str">
        <f t="shared" si="30"/>
        <v xml:space="preserve"> </v>
      </c>
      <c r="T166" s="73" t="str">
        <f>IFERROR(IF(E166="", IF(Q166=1, 0, IF(J166-Q166=0, "", J166-Q166)), IF(Veriler!H166="", J166, IF(J166*Veriler!H166=0, "", J166*Veriler!H166))), J166)</f>
        <v/>
      </c>
    </row>
    <row r="167" spans="1:20" s="63" customFormat="1" ht="27.75" customHeight="1" x14ac:dyDescent="0.25">
      <c r="A167" s="69">
        <v>11</v>
      </c>
      <c r="B167" s="201"/>
      <c r="C167" s="202"/>
      <c r="D167" s="4"/>
      <c r="E167" s="5"/>
      <c r="F167" s="3"/>
      <c r="G167" s="3"/>
      <c r="H167" s="3"/>
      <c r="I167" s="3"/>
      <c r="J167" s="70" t="str">
        <f t="shared" si="27"/>
        <v/>
      </c>
      <c r="K167" s="71" t="str">
        <f>IF(J167="", "", J167/Veriler!$S$1)</f>
        <v/>
      </c>
      <c r="L167" s="108" t="str">
        <f>IF(E167&lt;&gt;"", "İthal Girdi", IF(Veriler!O167="", "", IF(Veriler!N167="H", "%0,5 üzerindedir", IF(Veriler!O167&gt;0.1, "%10 sınırı aşılmıştır.", "Uygun"))))</f>
        <v>%0,5 üzerindedir</v>
      </c>
      <c r="M167" s="108" t="str">
        <f t="shared" si="28"/>
        <v xml:space="preserve"> </v>
      </c>
      <c r="N167" s="29"/>
      <c r="O167" s="6"/>
      <c r="P167" s="72" t="str">
        <f t="shared" si="29"/>
        <v/>
      </c>
      <c r="Q167" s="70">
        <f>IFERROR(IF(K167&lt;=0.005,IF(E167="",J167,0),IF(E167&lt;&gt;"",0,IF(N167="",0,IF(N167="H",0,IF(O167&lt;Veriler!$F$2,J167*Veriler!$F$2,J167*O167)))))," ")</f>
        <v>0</v>
      </c>
      <c r="R167" s="70">
        <f>IF(Veriler!O167&lt;=0.1, Q167, IF(AND(Veriler!O167&gt;0.1, E167="", N167="E"), IF(O167&gt;Veriler!$F$2, O167*Q167, IF(O167&lt;Veriler!$F$2, Veriler!$F$2*Q167, O167*Q167)), 0))</f>
        <v>0</v>
      </c>
      <c r="S167" s="70" t="str">
        <f t="shared" si="30"/>
        <v xml:space="preserve"> </v>
      </c>
      <c r="T167" s="73" t="str">
        <f>IFERROR(IF(E167="", IF(Q167=1, 0, IF(J167-Q167=0, "", J167-Q167)), IF(Veriler!H167="", J167, IF(J167*Veriler!H167=0, "", J167*Veriler!H167))), J167)</f>
        <v/>
      </c>
    </row>
    <row r="168" spans="1:20" s="63" customFormat="1" ht="27.75" customHeight="1" x14ac:dyDescent="0.25">
      <c r="A168" s="69">
        <v>12</v>
      </c>
      <c r="B168" s="201"/>
      <c r="C168" s="202"/>
      <c r="D168" s="4"/>
      <c r="E168" s="5"/>
      <c r="F168" s="3"/>
      <c r="G168" s="3"/>
      <c r="H168" s="3"/>
      <c r="I168" s="3"/>
      <c r="J168" s="70" t="str">
        <f t="shared" si="27"/>
        <v/>
      </c>
      <c r="K168" s="71" t="str">
        <f>IF(J168="", "", J168/Veriler!$S$1)</f>
        <v/>
      </c>
      <c r="L168" s="108" t="str">
        <f>IF(E168&lt;&gt;"", "İthal Girdi", IF(Veriler!O168="", "", IF(Veriler!N168="H", "%0,5 üzerindedir", IF(Veriler!O168&gt;0.1, "%10 sınırı aşılmıştır.", "Uygun"))))</f>
        <v>%0,5 üzerindedir</v>
      </c>
      <c r="M168" s="108" t="str">
        <f t="shared" si="28"/>
        <v xml:space="preserve"> </v>
      </c>
      <c r="N168" s="29"/>
      <c r="O168" s="6"/>
      <c r="P168" s="72" t="str">
        <f t="shared" si="29"/>
        <v/>
      </c>
      <c r="Q168" s="70">
        <f>IFERROR(IF(K168&lt;=0.005,IF(E168="",J168,0),IF(E168&lt;&gt;"",0,IF(N168="",0,IF(N168="H",0,IF(O168&lt;Veriler!$F$2,J168*Veriler!$F$2,J168*O168)))))," ")</f>
        <v>0</v>
      </c>
      <c r="R168" s="70">
        <f>IF(Veriler!O168&lt;=0.1, Q168, IF(AND(Veriler!O168&gt;0.1, E168="", N168="E"), IF(O168&gt;Veriler!$F$2, O168*Q168, IF(O168&lt;Veriler!$F$2, Veriler!$F$2*Q168, O168*Q168)), 0))</f>
        <v>0</v>
      </c>
      <c r="S168" s="70" t="str">
        <f t="shared" si="30"/>
        <v xml:space="preserve"> </v>
      </c>
      <c r="T168" s="73" t="str">
        <f>IFERROR(IF(E168="", IF(Q168=1, 0, IF(J168-Q168=0, "", J168-Q168)), IF(Veriler!H168="", J168, IF(J168*Veriler!H168=0, "", J168*Veriler!H168))), J168)</f>
        <v/>
      </c>
    </row>
    <row r="169" spans="1:20" s="63" customFormat="1" ht="27.75" customHeight="1" x14ac:dyDescent="0.25">
      <c r="A169" s="69">
        <v>13</v>
      </c>
      <c r="B169" s="201"/>
      <c r="C169" s="202"/>
      <c r="D169" s="4"/>
      <c r="E169" s="5"/>
      <c r="F169" s="3"/>
      <c r="G169" s="3"/>
      <c r="H169" s="3"/>
      <c r="I169" s="3"/>
      <c r="J169" s="70" t="str">
        <f t="shared" si="27"/>
        <v/>
      </c>
      <c r="K169" s="71" t="str">
        <f>IF(J169="", "", J169/Veriler!$S$1)</f>
        <v/>
      </c>
      <c r="L169" s="108" t="str">
        <f>IF(E169&lt;&gt;"", "İthal Girdi", IF(Veriler!O169="", "", IF(Veriler!N169="H", "%0,5 üzerindedir", IF(Veriler!O169&gt;0.1, "%10 sınırı aşılmıştır.", "Uygun"))))</f>
        <v>%0,5 üzerindedir</v>
      </c>
      <c r="M169" s="108" t="str">
        <f t="shared" si="28"/>
        <v xml:space="preserve"> </v>
      </c>
      <c r="N169" s="29"/>
      <c r="O169" s="6"/>
      <c r="P169" s="72" t="str">
        <f t="shared" si="29"/>
        <v/>
      </c>
      <c r="Q169" s="70">
        <f>IFERROR(IF(K169&lt;=0.005,IF(E169="",J169,0),IF(E169&lt;&gt;"",0,IF(N169="",0,IF(N169="H",0,IF(O169&lt;Veriler!$F$2,J169*Veriler!$F$2,J169*O169)))))," ")</f>
        <v>0</v>
      </c>
      <c r="R169" s="70">
        <f>IF(Veriler!O169&lt;=0.1, Q169, IF(AND(Veriler!O169&gt;0.1, E169="", N169="E"), IF(O169&gt;Veriler!$F$2, O169*Q169, IF(O169&lt;Veriler!$F$2, Veriler!$F$2*Q169, O169*Q169)), 0))</f>
        <v>0</v>
      </c>
      <c r="S169" s="70" t="str">
        <f t="shared" si="30"/>
        <v xml:space="preserve"> </v>
      </c>
      <c r="T169" s="73" t="str">
        <f>IFERROR(IF(E169="", IF(Q169=1, 0, IF(J169-Q169=0, "", J169-Q169)), IF(Veriler!H169="", J169, IF(J169*Veriler!H169=0, "", J169*Veriler!H169))), J169)</f>
        <v/>
      </c>
    </row>
    <row r="170" spans="1:20" s="63" customFormat="1" ht="27.75" customHeight="1" x14ac:dyDescent="0.25">
      <c r="A170" s="69">
        <v>14</v>
      </c>
      <c r="B170" s="201"/>
      <c r="C170" s="202"/>
      <c r="D170" s="4"/>
      <c r="E170" s="5"/>
      <c r="F170" s="3"/>
      <c r="G170" s="3"/>
      <c r="H170" s="3"/>
      <c r="I170" s="3"/>
      <c r="J170" s="70" t="str">
        <f t="shared" si="27"/>
        <v/>
      </c>
      <c r="K170" s="71" t="str">
        <f>IF(J170="", "", J170/Veriler!$S$1)</f>
        <v/>
      </c>
      <c r="L170" s="108" t="str">
        <f>IF(E170&lt;&gt;"", "İthal Girdi", IF(Veriler!O170="", "", IF(Veriler!N170="H", "%0,5 üzerindedir", IF(Veriler!O170&gt;0.1, "%10 sınırı aşılmıştır.", "Uygun"))))</f>
        <v>%0,5 üzerindedir</v>
      </c>
      <c r="M170" s="108" t="str">
        <f t="shared" si="28"/>
        <v xml:space="preserve"> </v>
      </c>
      <c r="N170" s="29"/>
      <c r="O170" s="6"/>
      <c r="P170" s="72" t="str">
        <f t="shared" si="29"/>
        <v/>
      </c>
      <c r="Q170" s="70">
        <f>IFERROR(IF(K170&lt;=0.005,IF(E170="",J170,0),IF(E170&lt;&gt;"",0,IF(N170="",0,IF(N170="H",0,IF(O170&lt;Veriler!$F$2,J170*Veriler!$F$2,J170*O170)))))," ")</f>
        <v>0</v>
      </c>
      <c r="R170" s="70">
        <f>IF(Veriler!O170&lt;=0.1, Q170, IF(AND(Veriler!O170&gt;0.1, E170="", N170="E"), IF(O170&gt;Veriler!$F$2, O170*Q170, IF(O170&lt;Veriler!$F$2, Veriler!$F$2*Q170, O170*Q170)), 0))</f>
        <v>0</v>
      </c>
      <c r="S170" s="70" t="str">
        <f t="shared" si="30"/>
        <v xml:space="preserve"> </v>
      </c>
      <c r="T170" s="73" t="str">
        <f>IFERROR(IF(E170="", IF(Q170=1, 0, IF(J170-Q170=0, "", J170-Q170)), IF(Veriler!H170="", J170, IF(J170*Veriler!H170=0, "", J170*Veriler!H170))), J170)</f>
        <v/>
      </c>
    </row>
    <row r="171" spans="1:20" s="63" customFormat="1" ht="27" customHeight="1" x14ac:dyDescent="0.25">
      <c r="A171" s="103"/>
      <c r="B171" s="204" t="s">
        <v>18</v>
      </c>
      <c r="C171" s="204"/>
      <c r="D171" s="104"/>
      <c r="E171" s="104"/>
      <c r="F171" s="104"/>
      <c r="G171" s="104"/>
      <c r="H171" s="104"/>
      <c r="I171" s="104"/>
      <c r="J171" s="104"/>
      <c r="K171" s="104"/>
      <c r="L171" s="104"/>
      <c r="M171" s="104"/>
      <c r="N171" s="104"/>
      <c r="O171" s="104"/>
      <c r="P171" s="204"/>
      <c r="Q171" s="204"/>
      <c r="R171" s="104"/>
      <c r="S171" s="104"/>
      <c r="T171" s="104"/>
    </row>
    <row r="172" spans="1:20" s="63" customFormat="1" ht="27.75" customHeight="1" x14ac:dyDescent="0.25">
      <c r="A172" s="69">
        <v>1</v>
      </c>
      <c r="B172" s="201"/>
      <c r="C172" s="202"/>
      <c r="D172" s="4"/>
      <c r="E172" s="5"/>
      <c r="F172" s="3"/>
      <c r="G172" s="3"/>
      <c r="H172" s="3"/>
      <c r="I172" s="3"/>
      <c r="J172" s="70" t="str">
        <f t="shared" ref="J172:J185" si="31">IF(AND(F172&lt;&gt;0, H172&lt;&gt;0, I172&lt;&gt;0), F172*H172*I172, "")</f>
        <v/>
      </c>
      <c r="K172" s="71" t="str">
        <f>IF(J172="", "", J172/Veriler!$S$1)</f>
        <v/>
      </c>
      <c r="L172" s="108" t="str">
        <f>IF(E172&lt;&gt;"", "İthal Girdi", IF(Veriler!O172="", "", IF(Veriler!N172="H", "%0,5 üzerindedir", IF(Veriler!O172&gt;0.1, "%10 sınırı aşılmıştır.", "Uygun"))))</f>
        <v>%0,5 üzerindedir</v>
      </c>
      <c r="M172" s="108" t="str">
        <f>IF(K172=""," ",L172)</f>
        <v xml:space="preserve"> </v>
      </c>
      <c r="N172" s="29"/>
      <c r="O172" s="6"/>
      <c r="P172" s="72" t="str">
        <f t="shared" ref="P172:P185" si="32">IFERROR(IF(AND(R172&lt;&gt;"",J172&lt;&gt;"",J172&lt;&gt;0,R172&lt;&gt;0),R172/J172,"")," ")</f>
        <v/>
      </c>
      <c r="Q172" s="70">
        <f>IFERROR(IF(K172&lt;=0.005,IF(E172="",J172,0),IF(E172&lt;&gt;"",0,IF(N172="",0,IF(N172="H",0,IF(O172&lt;Veriler!$F$2,J172*Veriler!$F$2,J172*O172)))))," ")</f>
        <v>0</v>
      </c>
      <c r="R172" s="70">
        <f>IF(Veriler!O172&lt;=0.1, Q172, IF(AND(Veriler!O172&gt;0.1, E172="", N172="E"), IF(O172&gt;Veriler!$F$2, O172*Q172, IF(O172&lt;Veriler!$F$2, Veriler!$F$2*Q172, O172*Q172)), 0))</f>
        <v>0</v>
      </c>
      <c r="S172" s="70" t="str">
        <f t="shared" si="30"/>
        <v xml:space="preserve"> </v>
      </c>
      <c r="T172" s="73" t="str">
        <f>IFERROR(IF(E172="", IF(Q172=1, 0, IF(J172-Q172=0, "", J172-Q172)), IF(Veriler!H172="", J172, IF(J172*Veriler!H172=0, "", J172*Veriler!H172))), J172)</f>
        <v/>
      </c>
    </row>
    <row r="173" spans="1:20" s="63" customFormat="1" ht="27.75" customHeight="1" x14ac:dyDescent="0.25">
      <c r="A173" s="69">
        <v>2</v>
      </c>
      <c r="B173" s="201"/>
      <c r="C173" s="202"/>
      <c r="D173" s="4"/>
      <c r="E173" s="5"/>
      <c r="F173" s="3"/>
      <c r="G173" s="3"/>
      <c r="H173" s="3"/>
      <c r="I173" s="3"/>
      <c r="J173" s="70" t="str">
        <f t="shared" si="31"/>
        <v/>
      </c>
      <c r="K173" s="71" t="str">
        <f>IF(J173="", "", J173/Veriler!$S$1)</f>
        <v/>
      </c>
      <c r="L173" s="108" t="str">
        <f>IF(E173&lt;&gt;"", "İthal Girdi", IF(Veriler!O173="", "", IF(Veriler!N173="H", "%0,5 üzerindedir", IF(Veriler!O173&gt;0.1, "%10 sınırı aşılmıştır.", "Uygun"))))</f>
        <v>%0,5 üzerindedir</v>
      </c>
      <c r="M173" s="108" t="str">
        <f t="shared" ref="M173:M185" si="33">IF(K173=""," ",L173)</f>
        <v xml:space="preserve"> </v>
      </c>
      <c r="N173" s="29"/>
      <c r="O173" s="6"/>
      <c r="P173" s="72" t="str">
        <f t="shared" si="32"/>
        <v/>
      </c>
      <c r="Q173" s="70">
        <f>IFERROR(IF(K173&lt;=0.005,IF(E173="",J173,0),IF(E173&lt;&gt;"",0,IF(N173="",0,IF(N173="H",0,IF(O173&lt;Veriler!$F$2,J173*Veriler!$F$2,J173*O173)))))," ")</f>
        <v>0</v>
      </c>
      <c r="R173" s="70">
        <f>IF(Veriler!O173&lt;=0.1, Q173, IF(AND(Veriler!O173&gt;0.1, E173="", N173="E"), IF(O173&gt;Veriler!$F$2, O173*Q173, IF(O173&lt;Veriler!$F$2, Veriler!$F$2*Q173, O173*Q173)), 0))</f>
        <v>0</v>
      </c>
      <c r="S173" s="70" t="str">
        <f t="shared" si="30"/>
        <v xml:space="preserve"> </v>
      </c>
      <c r="T173" s="73" t="str">
        <f>IFERROR(IF(E173="", IF(Q173=1, 0, IF(J173-Q173=0, "", J173-Q173)), IF(Veriler!H173="", J173, IF(J173*Veriler!H173=0, "", J173*Veriler!H173))), J173)</f>
        <v/>
      </c>
    </row>
    <row r="174" spans="1:20" s="63" customFormat="1" ht="27.75" customHeight="1" x14ac:dyDescent="0.25">
      <c r="A174" s="69">
        <v>3</v>
      </c>
      <c r="B174" s="201"/>
      <c r="C174" s="202"/>
      <c r="D174" s="4"/>
      <c r="E174" s="5"/>
      <c r="F174" s="3"/>
      <c r="G174" s="3"/>
      <c r="H174" s="3"/>
      <c r="I174" s="3"/>
      <c r="J174" s="70" t="str">
        <f t="shared" si="31"/>
        <v/>
      </c>
      <c r="K174" s="71" t="str">
        <f>IF(J174="", "", J174/Veriler!$S$1)</f>
        <v/>
      </c>
      <c r="L174" s="108" t="str">
        <f>IF(E174&lt;&gt;"", "İthal Girdi", IF(Veriler!O174="", "", IF(Veriler!N174="H", "%0,5 üzerindedir", IF(Veriler!O174&gt;0.1, "%10 sınırı aşılmıştır.", "Uygun"))))</f>
        <v>%0,5 üzerindedir</v>
      </c>
      <c r="M174" s="108" t="str">
        <f t="shared" si="33"/>
        <v xml:space="preserve"> </v>
      </c>
      <c r="N174" s="29"/>
      <c r="O174" s="6"/>
      <c r="P174" s="72" t="str">
        <f t="shared" si="32"/>
        <v/>
      </c>
      <c r="Q174" s="70">
        <f>IFERROR(IF(K174&lt;=0.005,IF(E174="",J174,0),IF(E174&lt;&gt;"",0,IF(N174="",0,IF(N174="H",0,IF(O174&lt;Veriler!$F$2,J174*Veriler!$F$2,J174*O174)))))," ")</f>
        <v>0</v>
      </c>
      <c r="R174" s="70">
        <f>IF(Veriler!O174&lt;=0.1, Q174, IF(AND(Veriler!O174&gt;0.1, E174="", N174="E"), IF(O174&gt;Veriler!$F$2, O174*Q174, IF(O174&lt;Veriler!$F$2, Veriler!$F$2*Q174, O174*Q174)), 0))</f>
        <v>0</v>
      </c>
      <c r="S174" s="70" t="str">
        <f t="shared" si="30"/>
        <v xml:space="preserve"> </v>
      </c>
      <c r="T174" s="73" t="str">
        <f>IFERROR(IF(E174="", IF(Q174=1, 0, IF(J174-Q174=0, "", J174-Q174)), IF(Veriler!H174="", J174, IF(J174*Veriler!H174=0, "", J174*Veriler!H174))), J174)</f>
        <v/>
      </c>
    </row>
    <row r="175" spans="1:20" s="63" customFormat="1" ht="27.75" customHeight="1" x14ac:dyDescent="0.25">
      <c r="A175" s="69">
        <v>4</v>
      </c>
      <c r="B175" s="201"/>
      <c r="C175" s="202"/>
      <c r="D175" s="4"/>
      <c r="E175" s="5"/>
      <c r="F175" s="3"/>
      <c r="G175" s="3"/>
      <c r="H175" s="3"/>
      <c r="I175" s="3"/>
      <c r="J175" s="70" t="str">
        <f t="shared" si="31"/>
        <v/>
      </c>
      <c r="K175" s="71" t="str">
        <f>IF(J175="", "", J175/Veriler!$S$1)</f>
        <v/>
      </c>
      <c r="L175" s="108" t="str">
        <f>IF(E175&lt;&gt;"", "İthal Girdi", IF(Veriler!O175="", "", IF(Veriler!N175="H", "%0,5 üzerindedir", IF(Veriler!O175&gt;0.1, "%10 sınırı aşılmıştır.", "Uygun"))))</f>
        <v>%0,5 üzerindedir</v>
      </c>
      <c r="M175" s="108" t="str">
        <f t="shared" si="33"/>
        <v xml:space="preserve"> </v>
      </c>
      <c r="N175" s="29"/>
      <c r="O175" s="6"/>
      <c r="P175" s="72" t="str">
        <f t="shared" si="32"/>
        <v/>
      </c>
      <c r="Q175" s="70">
        <f>IFERROR(IF(K175&lt;=0.005,IF(E175="",J175,0),IF(E175&lt;&gt;"",0,IF(N175="",0,IF(N175="H",0,IF(O175&lt;Veriler!$F$2,J175*Veriler!$F$2,J175*O175)))))," ")</f>
        <v>0</v>
      </c>
      <c r="R175" s="70">
        <f>IF(Veriler!O175&lt;=0.1, Q175, IF(AND(Veriler!O175&gt;0.1, E175="", N175="E"), IF(O175&gt;Veriler!$F$2, O175*Q175, IF(O175&lt;Veriler!$F$2, Veriler!$F$2*Q175, O175*Q175)), 0))</f>
        <v>0</v>
      </c>
      <c r="S175" s="70" t="str">
        <f t="shared" si="30"/>
        <v xml:space="preserve"> </v>
      </c>
      <c r="T175" s="73" t="str">
        <f>IFERROR(IF(E175="", IF(Q175=1, 0, IF(J175-Q175=0, "", J175-Q175)), IF(Veriler!H175="", J175, IF(J175*Veriler!H175=0, "", J175*Veriler!H175))), J175)</f>
        <v/>
      </c>
    </row>
    <row r="176" spans="1:20" s="63" customFormat="1" ht="27.75" customHeight="1" x14ac:dyDescent="0.25">
      <c r="A176" s="69">
        <v>5</v>
      </c>
      <c r="B176" s="201"/>
      <c r="C176" s="202"/>
      <c r="D176" s="4"/>
      <c r="E176" s="5"/>
      <c r="F176" s="3"/>
      <c r="G176" s="3"/>
      <c r="H176" s="3"/>
      <c r="I176" s="3"/>
      <c r="J176" s="70" t="str">
        <f t="shared" si="31"/>
        <v/>
      </c>
      <c r="K176" s="71" t="str">
        <f>IF(J176="", "", J176/Veriler!$S$1)</f>
        <v/>
      </c>
      <c r="L176" s="108" t="str">
        <f>IF(E176&lt;&gt;"", "İthal Girdi", IF(Veriler!O176="", "", IF(Veriler!N176="H", "%0,5 üzerindedir", IF(Veriler!O176&gt;0.1, "%10 sınırı aşılmıştır.", "Uygun"))))</f>
        <v>%0,5 üzerindedir</v>
      </c>
      <c r="M176" s="108" t="str">
        <f t="shared" si="33"/>
        <v xml:space="preserve"> </v>
      </c>
      <c r="N176" s="29"/>
      <c r="O176" s="6"/>
      <c r="P176" s="72" t="str">
        <f t="shared" si="32"/>
        <v/>
      </c>
      <c r="Q176" s="70">
        <f>IFERROR(IF(K176&lt;=0.005,IF(E176="",J176,0),IF(E176&lt;&gt;"",0,IF(N176="",0,IF(N176="H",0,IF(O176&lt;Veriler!$F$2,J176*Veriler!$F$2,J176*O176)))))," ")</f>
        <v>0</v>
      </c>
      <c r="R176" s="70">
        <f>IF(Veriler!O176&lt;=0.1, Q176, IF(AND(Veriler!O176&gt;0.1, E176="", N176="E"), IF(O176&gt;Veriler!$F$2, O176*Q176, IF(O176&lt;Veriler!$F$2, Veriler!$F$2*Q176, O176*Q176)), 0))</f>
        <v>0</v>
      </c>
      <c r="S176" s="70" t="str">
        <f t="shared" si="30"/>
        <v xml:space="preserve"> </v>
      </c>
      <c r="T176" s="73" t="str">
        <f>IFERROR(IF(E176="", IF(Q176=1, 0, IF(J176-Q176=0, "", J176-Q176)), IF(Veriler!H176="", J176, IF(J176*Veriler!H176=0, "", J176*Veriler!H176))), J176)</f>
        <v/>
      </c>
    </row>
    <row r="177" spans="1:20" s="63" customFormat="1" ht="27.75" customHeight="1" x14ac:dyDescent="0.25">
      <c r="A177" s="69">
        <v>6</v>
      </c>
      <c r="B177" s="201"/>
      <c r="C177" s="202"/>
      <c r="D177" s="4"/>
      <c r="E177" s="5"/>
      <c r="F177" s="3"/>
      <c r="G177" s="3"/>
      <c r="H177" s="3"/>
      <c r="I177" s="3"/>
      <c r="J177" s="70" t="str">
        <f t="shared" si="31"/>
        <v/>
      </c>
      <c r="K177" s="71" t="str">
        <f>IF(J177="", "", J177/Veriler!$S$1)</f>
        <v/>
      </c>
      <c r="L177" s="108" t="str">
        <f>IF(E177&lt;&gt;"", "İthal Girdi", IF(Veriler!O177="", "", IF(Veriler!N177="H", "%0,5 üzerindedir", IF(Veriler!O177&gt;0.1, "%10 sınırı aşılmıştır.", "Uygun"))))</f>
        <v>%0,5 üzerindedir</v>
      </c>
      <c r="M177" s="108" t="str">
        <f t="shared" si="33"/>
        <v xml:space="preserve"> </v>
      </c>
      <c r="N177" s="29"/>
      <c r="O177" s="6"/>
      <c r="P177" s="72" t="str">
        <f t="shared" si="32"/>
        <v/>
      </c>
      <c r="Q177" s="70">
        <f>IFERROR(IF(K177&lt;=0.005,IF(E177="",J177,0),IF(E177&lt;&gt;"",0,IF(N177="",0,IF(N177="H",0,IF(O177&lt;Veriler!$F$2,J177*Veriler!$F$2,J177*O177)))))," ")</f>
        <v>0</v>
      </c>
      <c r="R177" s="70">
        <f>IF(Veriler!O177&lt;=0.1, Q177, IF(AND(Veriler!O177&gt;0.1, E177="", N177="E"), IF(O177&gt;Veriler!$F$2, O177*Q177, IF(O177&lt;Veriler!$F$2, Veriler!$F$2*Q177, O177*Q177)), 0))</f>
        <v>0</v>
      </c>
      <c r="S177" s="70" t="str">
        <f t="shared" si="30"/>
        <v xml:space="preserve"> </v>
      </c>
      <c r="T177" s="73" t="str">
        <f>IFERROR(IF(E177="", IF(Q177=1, 0, IF(J177-Q177=0, "", J177-Q177)), IF(Veriler!H177="", J177, IF(J177*Veriler!H177=0, "", J177*Veriler!H177))), J177)</f>
        <v/>
      </c>
    </row>
    <row r="178" spans="1:20" s="63" customFormat="1" ht="27.75" customHeight="1" x14ac:dyDescent="0.25">
      <c r="A178" s="69">
        <v>7</v>
      </c>
      <c r="B178" s="201"/>
      <c r="C178" s="202"/>
      <c r="D178" s="4"/>
      <c r="E178" s="5"/>
      <c r="F178" s="3"/>
      <c r="G178" s="3"/>
      <c r="H178" s="3"/>
      <c r="I178" s="3"/>
      <c r="J178" s="70" t="str">
        <f t="shared" si="31"/>
        <v/>
      </c>
      <c r="K178" s="71" t="str">
        <f>IF(J178="", "", J178/Veriler!$S$1)</f>
        <v/>
      </c>
      <c r="L178" s="108" t="str">
        <f>IF(E178&lt;&gt;"", "İthal Girdi", IF(Veriler!O178="", "", IF(Veriler!N178="H", "%0,5 üzerindedir", IF(Veriler!O178&gt;0.1, "%10 sınırı aşılmıştır.", "Uygun"))))</f>
        <v>%0,5 üzerindedir</v>
      </c>
      <c r="M178" s="108" t="str">
        <f t="shared" si="33"/>
        <v xml:space="preserve"> </v>
      </c>
      <c r="N178" s="29"/>
      <c r="O178" s="6"/>
      <c r="P178" s="72" t="str">
        <f t="shared" si="32"/>
        <v/>
      </c>
      <c r="Q178" s="70">
        <f>IFERROR(IF(K178&lt;=0.005,IF(E178="",J178,0),IF(E178&lt;&gt;"",0,IF(N178="",0,IF(N178="H",0,IF(O178&lt;Veriler!$F$2,J178*Veriler!$F$2,J178*O178)))))," ")</f>
        <v>0</v>
      </c>
      <c r="R178" s="70">
        <f>IF(Veriler!O178&lt;=0.1, Q178, IF(AND(Veriler!O178&gt;0.1, E178="", N178="E"), IF(O178&gt;Veriler!$F$2, O178*Q178, IF(O178&lt;Veriler!$F$2, Veriler!$F$2*Q178, O178*Q178)), 0))</f>
        <v>0</v>
      </c>
      <c r="S178" s="70" t="str">
        <f t="shared" si="30"/>
        <v xml:space="preserve"> </v>
      </c>
      <c r="T178" s="73" t="str">
        <f>IFERROR(IF(E178="", IF(Q178=1, 0, IF(J178-Q178=0, "", J178-Q178)), IF(Veriler!H178="", J178, IF(J178*Veriler!H178=0, "", J178*Veriler!H178))), J178)</f>
        <v/>
      </c>
    </row>
    <row r="179" spans="1:20" s="63" customFormat="1" ht="27.75" customHeight="1" x14ac:dyDescent="0.25">
      <c r="A179" s="69">
        <v>8</v>
      </c>
      <c r="B179" s="201"/>
      <c r="C179" s="202"/>
      <c r="D179" s="4"/>
      <c r="E179" s="5"/>
      <c r="F179" s="3"/>
      <c r="G179" s="3"/>
      <c r="H179" s="3"/>
      <c r="I179" s="3"/>
      <c r="J179" s="70" t="str">
        <f t="shared" si="31"/>
        <v/>
      </c>
      <c r="K179" s="71" t="str">
        <f>IF(J179="", "", J179/Veriler!$S$1)</f>
        <v/>
      </c>
      <c r="L179" s="108" t="str">
        <f>IF(E179&lt;&gt;"", "İthal Girdi", IF(Veriler!O179="", "", IF(Veriler!N179="H", "%0,5 üzerindedir", IF(Veriler!O179&gt;0.1, "%10 sınırı aşılmıştır.", "Uygun"))))</f>
        <v>%0,5 üzerindedir</v>
      </c>
      <c r="M179" s="108" t="str">
        <f t="shared" si="33"/>
        <v xml:space="preserve"> </v>
      </c>
      <c r="N179" s="29"/>
      <c r="O179" s="6"/>
      <c r="P179" s="72" t="str">
        <f t="shared" si="32"/>
        <v/>
      </c>
      <c r="Q179" s="70">
        <f>IFERROR(IF(K179&lt;=0.005,IF(E179="",J179,0),IF(E179&lt;&gt;"",0,IF(N179="",0,IF(N179="H",0,IF(O179&lt;Veriler!$F$2,J179*Veriler!$F$2,J179*O179)))))," ")</f>
        <v>0</v>
      </c>
      <c r="R179" s="70">
        <f>IF(Veriler!O179&lt;=0.1, Q179, IF(AND(Veriler!O179&gt;0.1, E179="", N179="E"), IF(O179&gt;Veriler!$F$2, O179*Q179, IF(O179&lt;Veriler!$F$2, Veriler!$F$2*Q179, O179*Q179)), 0))</f>
        <v>0</v>
      </c>
      <c r="S179" s="70" t="str">
        <f t="shared" si="30"/>
        <v xml:space="preserve"> </v>
      </c>
      <c r="T179" s="73" t="str">
        <f>IFERROR(IF(E179="", IF(Q179=1, 0, IF(J179-Q179=0, "", J179-Q179)), IF(Veriler!H179="", J179, IF(J179*Veriler!H179=0, "", J179*Veriler!H179))), J179)</f>
        <v/>
      </c>
    </row>
    <row r="180" spans="1:20" s="63" customFormat="1" ht="27.75" customHeight="1" x14ac:dyDescent="0.25">
      <c r="A180" s="69">
        <v>9</v>
      </c>
      <c r="B180" s="201"/>
      <c r="C180" s="202"/>
      <c r="D180" s="4"/>
      <c r="E180" s="5"/>
      <c r="F180" s="3"/>
      <c r="G180" s="3"/>
      <c r="H180" s="3"/>
      <c r="I180" s="3"/>
      <c r="J180" s="70" t="str">
        <f t="shared" si="31"/>
        <v/>
      </c>
      <c r="K180" s="71" t="str">
        <f>IF(J180="", "", J180/Veriler!$S$1)</f>
        <v/>
      </c>
      <c r="L180" s="108" t="str">
        <f>IF(E180&lt;&gt;"", "İthal Girdi", IF(Veriler!O180="", "", IF(Veriler!N180="H", "%0,5 üzerindedir", IF(Veriler!O180&gt;0.1, "%10 sınırı aşılmıştır.", "Uygun"))))</f>
        <v>%0,5 üzerindedir</v>
      </c>
      <c r="M180" s="108" t="str">
        <f t="shared" si="33"/>
        <v xml:space="preserve"> </v>
      </c>
      <c r="N180" s="29"/>
      <c r="O180" s="6"/>
      <c r="P180" s="72" t="str">
        <f t="shared" si="32"/>
        <v/>
      </c>
      <c r="Q180" s="70">
        <f>IFERROR(IF(K180&lt;=0.005,IF(E180="",J180,0),IF(E180&lt;&gt;"",0,IF(N180="",0,IF(N180="H",0,IF(O180&lt;Veriler!$F$2,J180*Veriler!$F$2,J180*O180)))))," ")</f>
        <v>0</v>
      </c>
      <c r="R180" s="70">
        <f>IF(Veriler!O180&lt;=0.1, Q180, IF(AND(Veriler!O180&gt;0.1, E180="", N180="E"), IF(O180&gt;Veriler!$F$2, O180*Q180, IF(O180&lt;Veriler!$F$2, Veriler!$F$2*Q180, O180*Q180)), 0))</f>
        <v>0</v>
      </c>
      <c r="S180" s="70" t="str">
        <f t="shared" si="30"/>
        <v xml:space="preserve"> </v>
      </c>
      <c r="T180" s="73" t="str">
        <f>IFERROR(IF(E180="", IF(Q180=1, 0, IF(J180-Q180=0, "", J180-Q180)), IF(Veriler!H180="", J180, IF(J180*Veriler!H180=0, "", J180*Veriler!H180))), J180)</f>
        <v/>
      </c>
    </row>
    <row r="181" spans="1:20" s="63" customFormat="1" ht="27.75" customHeight="1" x14ac:dyDescent="0.25">
      <c r="A181" s="69">
        <v>10</v>
      </c>
      <c r="B181" s="201"/>
      <c r="C181" s="202"/>
      <c r="D181" s="4"/>
      <c r="E181" s="5"/>
      <c r="F181" s="3"/>
      <c r="G181" s="3"/>
      <c r="H181" s="3"/>
      <c r="I181" s="3"/>
      <c r="J181" s="70" t="str">
        <f t="shared" si="31"/>
        <v/>
      </c>
      <c r="K181" s="71" t="str">
        <f>IF(J181="", "", J181/Veriler!$S$1)</f>
        <v/>
      </c>
      <c r="L181" s="108" t="str">
        <f>IF(E181&lt;&gt;"", "İthal Girdi", IF(Veriler!O181="", "", IF(Veriler!N181="H", "%0,5 üzerindedir", IF(Veriler!O181&gt;0.1, "%10 sınırı aşılmıştır.", "Uygun"))))</f>
        <v>%0,5 üzerindedir</v>
      </c>
      <c r="M181" s="108" t="str">
        <f t="shared" si="33"/>
        <v xml:space="preserve"> </v>
      </c>
      <c r="N181" s="29"/>
      <c r="O181" s="6"/>
      <c r="P181" s="72" t="str">
        <f t="shared" si="32"/>
        <v/>
      </c>
      <c r="Q181" s="70">
        <f>IFERROR(IF(K181&lt;=0.005,IF(E181="",J181,0),IF(E181&lt;&gt;"",0,IF(N181="",0,IF(N181="H",0,IF(O181&lt;Veriler!$F$2,J181*Veriler!$F$2,J181*O181)))))," ")</f>
        <v>0</v>
      </c>
      <c r="R181" s="70">
        <f>IF(Veriler!O181&lt;=0.1, Q181, IF(AND(Veriler!O181&gt;0.1, E181="", N181="E"), IF(O181&gt;Veriler!$F$2, O181*Q181, IF(O181&lt;Veriler!$F$2, Veriler!$F$2*Q181, O181*Q181)), 0))</f>
        <v>0</v>
      </c>
      <c r="S181" s="70" t="str">
        <f t="shared" si="30"/>
        <v xml:space="preserve"> </v>
      </c>
      <c r="T181" s="73" t="str">
        <f>IFERROR(IF(E181="", IF(Q181=1, 0, IF(J181-Q181=0, "", J181-Q181)), IF(Veriler!H181="", J181, IF(J181*Veriler!H181=0, "", J181*Veriler!H181))), J181)</f>
        <v/>
      </c>
    </row>
    <row r="182" spans="1:20" s="63" customFormat="1" ht="27.75" customHeight="1" x14ac:dyDescent="0.25">
      <c r="A182" s="69">
        <v>11</v>
      </c>
      <c r="B182" s="201"/>
      <c r="C182" s="202"/>
      <c r="D182" s="4"/>
      <c r="E182" s="5"/>
      <c r="F182" s="3"/>
      <c r="G182" s="3"/>
      <c r="H182" s="3"/>
      <c r="I182" s="3"/>
      <c r="J182" s="70" t="str">
        <f t="shared" si="31"/>
        <v/>
      </c>
      <c r="K182" s="71" t="str">
        <f>IF(J182="", "", J182/Veriler!$S$1)</f>
        <v/>
      </c>
      <c r="L182" s="108" t="str">
        <f>IF(E182&lt;&gt;"", "İthal Girdi", IF(Veriler!O182="", "", IF(Veriler!N182="H", "%0,5 üzerindedir", IF(Veriler!O182&gt;0.1, "%10 sınırı aşılmıştır.", "Uygun"))))</f>
        <v>%0,5 üzerindedir</v>
      </c>
      <c r="M182" s="108" t="str">
        <f t="shared" si="33"/>
        <v xml:space="preserve"> </v>
      </c>
      <c r="N182" s="29"/>
      <c r="O182" s="6"/>
      <c r="P182" s="72" t="str">
        <f t="shared" si="32"/>
        <v/>
      </c>
      <c r="Q182" s="70">
        <f>IFERROR(IF(K182&lt;=0.005,IF(E182="",J182,0),IF(E182&lt;&gt;"",0,IF(N182="",0,IF(N182="H",0,IF(O182&lt;Veriler!$F$2,J182*Veriler!$F$2,J182*O182)))))," ")</f>
        <v>0</v>
      </c>
      <c r="R182" s="70">
        <f>IF(Veriler!O182&lt;=0.1, Q182, IF(AND(Veriler!O182&gt;0.1, E182="", N182="E"), IF(O182&gt;Veriler!$F$2, O182*Q182, IF(O182&lt;Veriler!$F$2, Veriler!$F$2*Q182, O182*Q182)), 0))</f>
        <v>0</v>
      </c>
      <c r="S182" s="70" t="str">
        <f t="shared" si="30"/>
        <v xml:space="preserve"> </v>
      </c>
      <c r="T182" s="73" t="str">
        <f>IFERROR(IF(E182="", IF(Q182=1, 0, IF(J182-Q182=0, "", J182-Q182)), IF(Veriler!H182="", J182, IF(J182*Veriler!H182=0, "", J182*Veriler!H182))), J182)</f>
        <v/>
      </c>
    </row>
    <row r="183" spans="1:20" s="63" customFormat="1" ht="27.75" customHeight="1" x14ac:dyDescent="0.25">
      <c r="A183" s="69">
        <v>12</v>
      </c>
      <c r="B183" s="201"/>
      <c r="C183" s="202"/>
      <c r="D183" s="4"/>
      <c r="E183" s="5"/>
      <c r="F183" s="3"/>
      <c r="G183" s="3"/>
      <c r="H183" s="3"/>
      <c r="I183" s="3"/>
      <c r="J183" s="70" t="str">
        <f t="shared" si="31"/>
        <v/>
      </c>
      <c r="K183" s="71" t="str">
        <f>IF(J183="", "", J183/Veriler!$S$1)</f>
        <v/>
      </c>
      <c r="L183" s="108" t="str">
        <f>IF(E183&lt;&gt;"", "İthal Girdi", IF(Veriler!O183="", "", IF(Veriler!N183="H", "%0,5 üzerindedir", IF(Veriler!O183&gt;0.1, "%10 sınırı aşılmıştır.", "Uygun"))))</f>
        <v>%0,5 üzerindedir</v>
      </c>
      <c r="M183" s="108" t="str">
        <f t="shared" si="33"/>
        <v xml:space="preserve"> </v>
      </c>
      <c r="N183" s="29"/>
      <c r="O183" s="6"/>
      <c r="P183" s="72" t="str">
        <f t="shared" si="32"/>
        <v/>
      </c>
      <c r="Q183" s="70">
        <f>IFERROR(IF(K183&lt;=0.005,IF(E183="",J183,0),IF(E183&lt;&gt;"",0,IF(N183="",0,IF(N183="H",0,IF(O183&lt;Veriler!$F$2,J183*Veriler!$F$2,J183*O183)))))," ")</f>
        <v>0</v>
      </c>
      <c r="R183" s="70">
        <f>IF(Veriler!O183&lt;=0.1, Q183, IF(AND(Veriler!O183&gt;0.1, E183="", N183="E"), IF(O183&gt;Veriler!$F$2, O183*Q183, IF(O183&lt;Veriler!$F$2, Veriler!$F$2*Q183, O183*Q183)), 0))</f>
        <v>0</v>
      </c>
      <c r="S183" s="70" t="str">
        <f t="shared" si="30"/>
        <v xml:space="preserve"> </v>
      </c>
      <c r="T183" s="73" t="str">
        <f>IFERROR(IF(E183="", IF(Q183=1, 0, IF(J183-Q183=0, "", J183-Q183)), IF(Veriler!H183="", J183, IF(J183*Veriler!H183=0, "", J183*Veriler!H183))), J183)</f>
        <v/>
      </c>
    </row>
    <row r="184" spans="1:20" s="63" customFormat="1" ht="27.75" customHeight="1" x14ac:dyDescent="0.25">
      <c r="A184" s="69">
        <v>13</v>
      </c>
      <c r="B184" s="201"/>
      <c r="C184" s="202"/>
      <c r="D184" s="4"/>
      <c r="E184" s="5"/>
      <c r="F184" s="3"/>
      <c r="G184" s="3"/>
      <c r="H184" s="3"/>
      <c r="I184" s="3"/>
      <c r="J184" s="70" t="str">
        <f t="shared" si="31"/>
        <v/>
      </c>
      <c r="K184" s="71" t="str">
        <f>IF(J184="", "", J184/Veriler!$S$1)</f>
        <v/>
      </c>
      <c r="L184" s="108" t="str">
        <f>IF(E184&lt;&gt;"", "İthal Girdi", IF(Veriler!O184="", "", IF(Veriler!N184="H", "%0,5 üzerindedir", IF(Veriler!O184&gt;0.1, "%10 sınırı aşılmıştır.", "Uygun"))))</f>
        <v>%0,5 üzerindedir</v>
      </c>
      <c r="M184" s="108" t="str">
        <f t="shared" si="33"/>
        <v xml:space="preserve"> </v>
      </c>
      <c r="N184" s="29"/>
      <c r="O184" s="6"/>
      <c r="P184" s="72" t="str">
        <f t="shared" si="32"/>
        <v/>
      </c>
      <c r="Q184" s="70">
        <f>IFERROR(IF(K184&lt;=0.005,IF(E184="",J184,0),IF(E184&lt;&gt;"",0,IF(N184="",0,IF(N184="H",0,IF(O184&lt;Veriler!$F$2,J184*Veriler!$F$2,J184*O184)))))," ")</f>
        <v>0</v>
      </c>
      <c r="R184" s="70">
        <f>IF(Veriler!O184&lt;=0.1, Q184, IF(AND(Veriler!O184&gt;0.1, E184="", N184="E"), IF(O184&gt;Veriler!$F$2, O184*Q184, IF(O184&lt;Veriler!$F$2, Veriler!$F$2*Q184, O184*Q184)), 0))</f>
        <v>0</v>
      </c>
      <c r="S184" s="70" t="str">
        <f t="shared" si="30"/>
        <v xml:space="preserve"> </v>
      </c>
      <c r="T184" s="73" t="str">
        <f>IFERROR(IF(E184="", IF(Q184=1, 0, IF(J184-Q184=0, "", J184-Q184)), IF(Veriler!H184="", J184, IF(J184*Veriler!H184=0, "", J184*Veriler!H184))), J184)</f>
        <v/>
      </c>
    </row>
    <row r="185" spans="1:20" s="63" customFormat="1" ht="27.75" customHeight="1" x14ac:dyDescent="0.25">
      <c r="A185" s="69">
        <v>14</v>
      </c>
      <c r="B185" s="201"/>
      <c r="C185" s="202"/>
      <c r="D185" s="4"/>
      <c r="E185" s="5"/>
      <c r="F185" s="3"/>
      <c r="G185" s="3"/>
      <c r="H185" s="3"/>
      <c r="I185" s="3"/>
      <c r="J185" s="70" t="str">
        <f t="shared" si="31"/>
        <v/>
      </c>
      <c r="K185" s="71" t="str">
        <f>IF(J185="", "", J185/Veriler!$S$1)</f>
        <v/>
      </c>
      <c r="L185" s="108" t="str">
        <f>IF(E185&lt;&gt;"", "İthal Girdi", IF(Veriler!O185="", "", IF(Veriler!N185="H", "%0,5 üzerindedir", IF(Veriler!O185&gt;0.1, "%10 sınırı aşılmıştır.", "Uygun"))))</f>
        <v>%0,5 üzerindedir</v>
      </c>
      <c r="M185" s="108" t="str">
        <f t="shared" si="33"/>
        <v xml:space="preserve"> </v>
      </c>
      <c r="N185" s="29"/>
      <c r="O185" s="6"/>
      <c r="P185" s="72" t="str">
        <f t="shared" si="32"/>
        <v/>
      </c>
      <c r="Q185" s="70">
        <f>IFERROR(IF(K185&lt;=0.005,IF(E185="",J185,0),IF(E185&lt;&gt;"",0,IF(N185="",0,IF(N185="H",0,IF(O185&lt;Veriler!$F$2,J185*Veriler!$F$2,J185*O185)))))," ")</f>
        <v>0</v>
      </c>
      <c r="R185" s="70">
        <f>IF(Veriler!O185&lt;=0.1, Q185, IF(AND(Veriler!O185&gt;0.1, E185="", N185="E"), IF(O185&gt;Veriler!$F$2, O185*Q185, IF(O185&lt;Veriler!$F$2, Veriler!$F$2*Q185, O185*Q185)), 0))</f>
        <v>0</v>
      </c>
      <c r="S185" s="70" t="str">
        <f t="shared" si="30"/>
        <v xml:space="preserve"> </v>
      </c>
      <c r="T185" s="73" t="str">
        <f>IFERROR(IF(E185="", IF(Q185=1, 0, IF(J185-Q185=0, "", J185-Q185)), IF(Veriler!H185="", J185, IF(J185*Veriler!H185=0, "", J185*Veriler!H185))), J185)</f>
        <v/>
      </c>
    </row>
    <row r="186" spans="1:20" s="63" customFormat="1" ht="24" customHeight="1" x14ac:dyDescent="0.25">
      <c r="A186" s="74"/>
      <c r="B186" s="75"/>
      <c r="C186" s="75"/>
      <c r="D186" s="75"/>
      <c r="E186" s="76"/>
      <c r="F186" s="74"/>
      <c r="G186" s="74"/>
      <c r="H186" s="74"/>
      <c r="I186" s="74"/>
      <c r="J186" s="77"/>
      <c r="K186" s="78"/>
      <c r="L186" s="109"/>
      <c r="M186" s="109"/>
      <c r="N186" s="79"/>
      <c r="O186" s="80"/>
      <c r="P186" s="80"/>
      <c r="Q186" s="74"/>
      <c r="R186" s="74"/>
      <c r="S186" s="74"/>
      <c r="T186" s="74"/>
    </row>
    <row r="187" spans="1:20" s="63" customFormat="1" ht="24" customHeight="1" x14ac:dyDescent="0.25">
      <c r="A187" s="74"/>
      <c r="B187" s="75"/>
      <c r="C187" s="75"/>
      <c r="D187" s="75"/>
      <c r="E187" s="76"/>
      <c r="F187" s="74"/>
      <c r="G187" s="74"/>
      <c r="H187" s="74"/>
      <c r="I187" s="74"/>
      <c r="J187" s="77"/>
      <c r="K187" s="78"/>
      <c r="L187" s="109"/>
      <c r="M187" s="109"/>
      <c r="N187" s="79"/>
      <c r="O187" s="80"/>
      <c r="P187" s="80"/>
      <c r="Q187" s="81" t="s">
        <v>19</v>
      </c>
      <c r="R187" s="81" t="s">
        <v>19</v>
      </c>
      <c r="S187" s="81" t="s">
        <v>19</v>
      </c>
      <c r="T187" s="82" t="s">
        <v>20</v>
      </c>
    </row>
    <row r="188" spans="1:20" s="63" customFormat="1" ht="27" customHeight="1" x14ac:dyDescent="0.25">
      <c r="A188" s="203" t="s">
        <v>106</v>
      </c>
      <c r="B188" s="203"/>
      <c r="C188" s="203"/>
      <c r="D188" s="203"/>
      <c r="E188" s="203"/>
      <c r="F188" s="203"/>
      <c r="G188" s="203"/>
      <c r="H188" s="203"/>
      <c r="I188" s="203"/>
      <c r="J188" s="203"/>
      <c r="K188" s="203"/>
      <c r="L188" s="203"/>
      <c r="M188" s="203"/>
      <c r="N188" s="203"/>
      <c r="O188" s="203"/>
      <c r="P188" s="203"/>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11" t="s">
        <v>83</v>
      </c>
      <c r="B190" s="211"/>
      <c r="C190" s="211"/>
      <c r="D190" s="211"/>
      <c r="E190" s="211"/>
      <c r="F190" s="211"/>
      <c r="G190" s="211"/>
      <c r="H190" s="211"/>
      <c r="I190" s="211"/>
      <c r="J190" s="211"/>
      <c r="K190" s="212"/>
      <c r="L190" s="212"/>
      <c r="M190" s="212"/>
      <c r="N190" s="213"/>
      <c r="O190" s="213"/>
      <c r="P190" s="213"/>
      <c r="Q190" s="211"/>
      <c r="R190" s="211"/>
      <c r="S190" s="211"/>
      <c r="T190" s="211"/>
    </row>
    <row r="191" spans="1:20" s="63" customFormat="1" ht="31.5" customHeight="1" x14ac:dyDescent="0.25">
      <c r="A191" s="205" t="s">
        <v>0</v>
      </c>
      <c r="B191" s="205"/>
      <c r="C191" s="205"/>
      <c r="D191" s="205"/>
      <c r="E191" s="205"/>
      <c r="F191" s="205"/>
      <c r="G191" s="205"/>
      <c r="H191" s="205"/>
      <c r="I191" s="205"/>
      <c r="J191" s="205"/>
      <c r="K191" s="205"/>
      <c r="L191" s="205"/>
      <c r="M191" s="205"/>
      <c r="N191" s="205" t="b">
        <v>0</v>
      </c>
      <c r="O191" s="205"/>
      <c r="P191" s="205"/>
      <c r="Q191" s="205"/>
      <c r="R191" s="205"/>
      <c r="S191" s="205"/>
      <c r="T191" s="205"/>
    </row>
    <row r="192" spans="1:20" s="64" customFormat="1" ht="28.5" customHeight="1" x14ac:dyDescent="0.25">
      <c r="A192" s="206" t="s">
        <v>124</v>
      </c>
      <c r="B192" s="207"/>
      <c r="C192" s="207"/>
      <c r="D192" s="207"/>
      <c r="E192" s="207"/>
      <c r="F192" s="207"/>
      <c r="G192" s="207"/>
      <c r="H192" s="207"/>
      <c r="I192" s="207"/>
      <c r="J192" s="207"/>
      <c r="K192" s="207"/>
      <c r="L192" s="207"/>
      <c r="M192" s="207"/>
      <c r="N192" s="207"/>
      <c r="O192" s="207"/>
      <c r="P192" s="208"/>
      <c r="Q192" s="160"/>
      <c r="R192" s="161"/>
      <c r="S192" s="162" t="s">
        <v>125</v>
      </c>
      <c r="T192" s="163">
        <f>T154+1</f>
        <v>6</v>
      </c>
    </row>
    <row r="193" spans="1:20" s="63" customFormat="1" ht="54" customHeight="1" x14ac:dyDescent="0.25">
      <c r="A193" s="65" t="s">
        <v>1</v>
      </c>
      <c r="B193" s="209" t="s">
        <v>2</v>
      </c>
      <c r="C193" s="210"/>
      <c r="D193" s="2" t="s">
        <v>3</v>
      </c>
      <c r="E193" s="2" t="s">
        <v>4</v>
      </c>
      <c r="F193" s="1" t="s">
        <v>5</v>
      </c>
      <c r="G193" s="1" t="s">
        <v>6</v>
      </c>
      <c r="H193" s="1" t="s">
        <v>7</v>
      </c>
      <c r="I193" s="1" t="s">
        <v>8</v>
      </c>
      <c r="J193" s="65" t="s">
        <v>9</v>
      </c>
      <c r="K193" s="67" t="s">
        <v>10</v>
      </c>
      <c r="L193" s="111" t="s">
        <v>94</v>
      </c>
      <c r="M193" s="111" t="s">
        <v>94</v>
      </c>
      <c r="N193" s="1" t="s">
        <v>11</v>
      </c>
      <c r="O193" s="1" t="s">
        <v>12</v>
      </c>
      <c r="P193" s="68" t="s">
        <v>13</v>
      </c>
      <c r="Q193" s="65" t="s">
        <v>14</v>
      </c>
      <c r="R193" s="65" t="s">
        <v>85</v>
      </c>
      <c r="S193" s="65" t="s">
        <v>85</v>
      </c>
      <c r="T193" s="65" t="s">
        <v>15</v>
      </c>
    </row>
    <row r="194" spans="1:20" s="63" customFormat="1" ht="27" customHeight="1" x14ac:dyDescent="0.25">
      <c r="A194" s="103"/>
      <c r="B194" s="204" t="s">
        <v>16</v>
      </c>
      <c r="C194" s="204"/>
      <c r="D194" s="104"/>
      <c r="E194" s="104"/>
      <c r="F194" s="104"/>
      <c r="G194" s="104"/>
      <c r="H194" s="104"/>
      <c r="I194" s="104"/>
      <c r="J194" s="104"/>
      <c r="K194" s="104"/>
      <c r="L194" s="104"/>
      <c r="M194" s="104"/>
      <c r="N194" s="104"/>
      <c r="O194" s="104"/>
      <c r="P194" s="204"/>
      <c r="Q194" s="204"/>
      <c r="R194" s="104"/>
      <c r="S194" s="104"/>
      <c r="T194" s="104"/>
    </row>
    <row r="195" spans="1:20" s="63" customFormat="1" ht="27.75" customHeight="1" x14ac:dyDescent="0.25">
      <c r="A195" s="69">
        <v>1</v>
      </c>
      <c r="B195" s="201"/>
      <c r="C195" s="202"/>
      <c r="D195" s="4"/>
      <c r="E195" s="5"/>
      <c r="F195" s="3"/>
      <c r="G195" s="3"/>
      <c r="H195" s="3"/>
      <c r="I195" s="3"/>
      <c r="J195" s="70" t="str">
        <f t="shared" ref="J195:J208" si="34">IF(AND(F195&lt;&gt;0, H195&lt;&gt;0, I195&lt;&gt;0), F195*H195*I195, "")</f>
        <v/>
      </c>
      <c r="K195" s="71" t="str">
        <f>IF(J195="", "", J195/Veriler!$S$1)</f>
        <v/>
      </c>
      <c r="L195" s="108" t="str">
        <f>IF(E195&lt;&gt;"", "İthal Girdi", IF(Veriler!O195="", "", IF(Veriler!N195="H", "%0,5 üzerindedir", IF(Veriler!O195&gt;0.1, "%10 sınırı aşılmıştır.", "Uygun"))))</f>
        <v>%0,5 üzerindedir</v>
      </c>
      <c r="M195" s="108" t="str">
        <f>IF(K195=""," ",L195)</f>
        <v xml:space="preserve"> </v>
      </c>
      <c r="N195" s="29"/>
      <c r="O195" s="6"/>
      <c r="P195" s="72" t="str">
        <f>IFERROR(IF(AND(R195&lt;&gt;"",J195&lt;&gt;"",J195&lt;&gt;0,R195&lt;&gt;0),R195/J195,"")," ")</f>
        <v/>
      </c>
      <c r="Q195" s="70">
        <f>IFERROR(IF(K195&lt;=0.005,IF(E195="",J195,0),IF(E195&lt;&gt;"",0,IF(N195="",0,IF(N195="H",0,IF(O195&lt;Veriler!$F$2,J195*Veriler!$F$2,J195*O195)))))," ")</f>
        <v>0</v>
      </c>
      <c r="R195" s="70">
        <f>IF(Veriler!O195&lt;=0.1, Q195, IF(AND(Veriler!O195&gt;0.1, E195="", N195="E"), IF(O195&gt;Veriler!$F$2, O195*Q195, IF(O195&lt;Veriler!$F$2, Veriler!$F$2*Q195, O195*Q195)), 0))</f>
        <v>0</v>
      </c>
      <c r="S195" s="70" t="str">
        <f>IF(R195=0," ",R195)</f>
        <v xml:space="preserve"> </v>
      </c>
      <c r="T195" s="73" t="str">
        <f>IFERROR(IF(E195="", IF(Q195=1, 0, IF(J195-Q195=0, "", J195-Q195)), IF(Veriler!H195="", J195, IF(J195*Veriler!H195=0, "", J195*Veriler!H195))), J195)</f>
        <v/>
      </c>
    </row>
    <row r="196" spans="1:20" s="63" customFormat="1" ht="27.75" customHeight="1" x14ac:dyDescent="0.25">
      <c r="A196" s="69">
        <v>2</v>
      </c>
      <c r="B196" s="201"/>
      <c r="C196" s="202"/>
      <c r="D196" s="4"/>
      <c r="E196" s="5"/>
      <c r="F196" s="3"/>
      <c r="G196" s="3"/>
      <c r="H196" s="3"/>
      <c r="I196" s="3"/>
      <c r="J196" s="70" t="str">
        <f t="shared" si="34"/>
        <v/>
      </c>
      <c r="K196" s="71" t="str">
        <f>IF(J196="", "", J196/Veriler!$S$1)</f>
        <v/>
      </c>
      <c r="L196" s="108" t="str">
        <f>IF(E196&lt;&gt;"", "İthal Girdi", IF(Veriler!O196="", "", IF(Veriler!N196="H", "%0,5 üzerindedir", IF(Veriler!O196&gt;0.1, "%10 sınırı aşılmıştır.", "Uygun"))))</f>
        <v>%0,5 üzerindedir</v>
      </c>
      <c r="M196" s="108" t="str">
        <f t="shared" ref="M196:M208" si="35">IF(K196=""," ",L196)</f>
        <v xml:space="preserve"> </v>
      </c>
      <c r="N196" s="29"/>
      <c r="O196" s="6"/>
      <c r="P196" s="72" t="str">
        <f t="shared" ref="P196:P208" si="36">IFERROR(IF(AND(R196&lt;&gt;"",J196&lt;&gt;"",J196&lt;&gt;0,R196&lt;&gt;0),R196/J196,"")," ")</f>
        <v/>
      </c>
      <c r="Q196" s="70">
        <f>IFERROR(IF(K196&lt;=0.005,IF(E196="",J196,0),IF(E196&lt;&gt;"",0,IF(N196="",0,IF(N196="H",0,IF(O196&lt;Veriler!$F$2,J196*Veriler!$F$2,J196*O196)))))," ")</f>
        <v>0</v>
      </c>
      <c r="R196" s="70">
        <f>IF(Veriler!O196&lt;=0.1, Q196, IF(AND(Veriler!O196&gt;0.1, E196="", N196="E"), IF(O196&gt;Veriler!$F$2, O196*Q196, IF(O196&lt;Veriler!$F$2, Veriler!$F$2*Q196, O196*Q196)), 0))</f>
        <v>0</v>
      </c>
      <c r="S196" s="70" t="str">
        <f t="shared" ref="S196:S223" si="37">IF(R196=0," ",R196)</f>
        <v xml:space="preserve"> </v>
      </c>
      <c r="T196" s="73" t="str">
        <f>IFERROR(IF(E196="", IF(Q196=1, 0, IF(J196-Q196=0, "", J196-Q196)), IF(Veriler!H196="", J196, IF(J196*Veriler!H196=0, "", J196*Veriler!H196))), J196)</f>
        <v/>
      </c>
    </row>
    <row r="197" spans="1:20" s="63" customFormat="1" ht="27.75" customHeight="1" x14ac:dyDescent="0.25">
      <c r="A197" s="69">
        <v>3</v>
      </c>
      <c r="B197" s="201"/>
      <c r="C197" s="202"/>
      <c r="D197" s="4"/>
      <c r="E197" s="5"/>
      <c r="F197" s="3"/>
      <c r="G197" s="3"/>
      <c r="H197" s="3"/>
      <c r="I197" s="3"/>
      <c r="J197" s="70" t="str">
        <f t="shared" si="34"/>
        <v/>
      </c>
      <c r="K197" s="71" t="str">
        <f>IF(J197="", "", J197/Veriler!$S$1)</f>
        <v/>
      </c>
      <c r="L197" s="108" t="str">
        <f>IF(E197&lt;&gt;"", "İthal Girdi", IF(Veriler!O197="", "", IF(Veriler!N197="H", "%0,5 üzerindedir", IF(Veriler!O197&gt;0.1, "%10 sınırı aşılmıştır.", "Uygun"))))</f>
        <v>%0,5 üzerindedir</v>
      </c>
      <c r="M197" s="108" t="str">
        <f t="shared" si="35"/>
        <v xml:space="preserve"> </v>
      </c>
      <c r="N197" s="29"/>
      <c r="O197" s="6"/>
      <c r="P197" s="72" t="str">
        <f t="shared" si="36"/>
        <v/>
      </c>
      <c r="Q197" s="70">
        <f>IFERROR(IF(K197&lt;=0.005,IF(E197="",J197,0),IF(E197&lt;&gt;"",0,IF(N197="",0,IF(N197="H",0,IF(O197&lt;Veriler!$F$2,J197*Veriler!$F$2,J197*O197)))))," ")</f>
        <v>0</v>
      </c>
      <c r="R197" s="70">
        <f>IF(Veriler!O197&lt;=0.1, Q197, IF(AND(Veriler!O197&gt;0.1, E197="", N197="E"), IF(O197&gt;Veriler!$F$2, O197*Q197, IF(O197&lt;Veriler!$F$2, Veriler!$F$2*Q197, O197*Q197)), 0))</f>
        <v>0</v>
      </c>
      <c r="S197" s="70" t="str">
        <f t="shared" si="37"/>
        <v xml:space="preserve"> </v>
      </c>
      <c r="T197" s="73" t="str">
        <f>IFERROR(IF(E197="", IF(Q197=1, 0, IF(J197-Q197=0, "", J197-Q197)), IF(Veriler!H197="", J197, IF(J197*Veriler!H197=0, "", J197*Veriler!H197))), J197)</f>
        <v/>
      </c>
    </row>
    <row r="198" spans="1:20" s="63" customFormat="1" ht="27.75" customHeight="1" x14ac:dyDescent="0.25">
      <c r="A198" s="69">
        <v>4</v>
      </c>
      <c r="B198" s="201"/>
      <c r="C198" s="202"/>
      <c r="D198" s="4"/>
      <c r="E198" s="5"/>
      <c r="F198" s="3"/>
      <c r="G198" s="3"/>
      <c r="H198" s="3"/>
      <c r="I198" s="3"/>
      <c r="J198" s="70" t="str">
        <f t="shared" si="34"/>
        <v/>
      </c>
      <c r="K198" s="71" t="str">
        <f>IF(J198="", "", J198/Veriler!$S$1)</f>
        <v/>
      </c>
      <c r="L198" s="108" t="str">
        <f>IF(E198&lt;&gt;"", "İthal Girdi", IF(Veriler!O198="", "", IF(Veriler!N198="H", "%0,5 üzerindedir", IF(Veriler!O198&gt;0.1, "%10 sınırı aşılmıştır.", "Uygun"))))</f>
        <v>%0,5 üzerindedir</v>
      </c>
      <c r="M198" s="108" t="str">
        <f t="shared" si="35"/>
        <v xml:space="preserve"> </v>
      </c>
      <c r="N198" s="29"/>
      <c r="O198" s="6"/>
      <c r="P198" s="72" t="str">
        <f t="shared" si="36"/>
        <v/>
      </c>
      <c r="Q198" s="70">
        <f>IFERROR(IF(K198&lt;=0.005,IF(E198="",J198,0),IF(E198&lt;&gt;"",0,IF(N198="",0,IF(N198="H",0,IF(O198&lt;Veriler!$F$2,J198*Veriler!$F$2,J198*O198)))))," ")</f>
        <v>0</v>
      </c>
      <c r="R198" s="70">
        <f>IF(Veriler!O198&lt;=0.1, Q198, IF(AND(Veriler!O198&gt;0.1, E198="", N198="E"), IF(O198&gt;Veriler!$F$2, O198*Q198, IF(O198&lt;Veriler!$F$2, Veriler!$F$2*Q198, O198*Q198)), 0))</f>
        <v>0</v>
      </c>
      <c r="S198" s="70" t="str">
        <f t="shared" si="37"/>
        <v xml:space="preserve"> </v>
      </c>
      <c r="T198" s="73" t="str">
        <f>IFERROR(IF(E198="", IF(Q198=1, 0, IF(J198-Q198=0, "", J198-Q198)), IF(Veriler!H198="", J198, IF(J198*Veriler!H198=0, "", J198*Veriler!H198))), J198)</f>
        <v/>
      </c>
    </row>
    <row r="199" spans="1:20" s="63" customFormat="1" ht="27.75" customHeight="1" x14ac:dyDescent="0.25">
      <c r="A199" s="69">
        <v>5</v>
      </c>
      <c r="B199" s="201"/>
      <c r="C199" s="202"/>
      <c r="D199" s="4"/>
      <c r="E199" s="5"/>
      <c r="F199" s="3"/>
      <c r="G199" s="3"/>
      <c r="H199" s="3"/>
      <c r="I199" s="3"/>
      <c r="J199" s="70" t="str">
        <f t="shared" si="34"/>
        <v/>
      </c>
      <c r="K199" s="71" t="str">
        <f>IF(J199="", "", J199/Veriler!$S$1)</f>
        <v/>
      </c>
      <c r="L199" s="108" t="str">
        <f>IF(E199&lt;&gt;"", "İthal Girdi", IF(Veriler!O199="", "", IF(Veriler!N199="H", "%0,5 üzerindedir", IF(Veriler!O199&gt;0.1, "%10 sınırı aşılmıştır.", "Uygun"))))</f>
        <v>%0,5 üzerindedir</v>
      </c>
      <c r="M199" s="108" t="str">
        <f t="shared" si="35"/>
        <v xml:space="preserve"> </v>
      </c>
      <c r="N199" s="29"/>
      <c r="O199" s="6"/>
      <c r="P199" s="72" t="str">
        <f t="shared" si="36"/>
        <v/>
      </c>
      <c r="Q199" s="70">
        <f>IFERROR(IF(K199&lt;=0.005,IF(E199="",J199,0),IF(E199&lt;&gt;"",0,IF(N199="",0,IF(N199="H",0,IF(O199&lt;Veriler!$F$2,J199*Veriler!$F$2,J199*O199)))))," ")</f>
        <v>0</v>
      </c>
      <c r="R199" s="70">
        <f>IF(Veriler!O199&lt;=0.1, Q199, IF(AND(Veriler!O199&gt;0.1, E199="", N199="E"), IF(O199&gt;Veriler!$F$2, O199*Q199, IF(O199&lt;Veriler!$F$2, Veriler!$F$2*Q199, O199*Q199)), 0))</f>
        <v>0</v>
      </c>
      <c r="S199" s="70" t="str">
        <f t="shared" si="37"/>
        <v xml:space="preserve"> </v>
      </c>
      <c r="T199" s="73" t="str">
        <f>IFERROR(IF(E199="", IF(Q199=1, 0, IF(J199-Q199=0, "", J199-Q199)), IF(Veriler!H199="", J199, IF(J199*Veriler!H199=0, "", J199*Veriler!H199))), J199)</f>
        <v/>
      </c>
    </row>
    <row r="200" spans="1:20" s="63" customFormat="1" ht="27.75" customHeight="1" x14ac:dyDescent="0.25">
      <c r="A200" s="69">
        <v>6</v>
      </c>
      <c r="B200" s="201"/>
      <c r="C200" s="202"/>
      <c r="D200" s="4"/>
      <c r="E200" s="5"/>
      <c r="F200" s="3"/>
      <c r="G200" s="3"/>
      <c r="H200" s="3"/>
      <c r="I200" s="3"/>
      <c r="J200" s="70" t="str">
        <f t="shared" si="34"/>
        <v/>
      </c>
      <c r="K200" s="71" t="str">
        <f>IF(J200="", "", J200/Veriler!$S$1)</f>
        <v/>
      </c>
      <c r="L200" s="108" t="str">
        <f>IF(E200&lt;&gt;"", "İthal Girdi", IF(Veriler!O200="", "", IF(Veriler!N200="H", "%0,5 üzerindedir", IF(Veriler!O200&gt;0.1, "%10 sınırı aşılmıştır.", "Uygun"))))</f>
        <v>%0,5 üzerindedir</v>
      </c>
      <c r="M200" s="108" t="str">
        <f t="shared" si="35"/>
        <v xml:space="preserve"> </v>
      </c>
      <c r="N200" s="29"/>
      <c r="O200" s="6"/>
      <c r="P200" s="72" t="str">
        <f t="shared" si="36"/>
        <v/>
      </c>
      <c r="Q200" s="70">
        <f>IFERROR(IF(K200&lt;=0.005,IF(E200="",J200,0),IF(E200&lt;&gt;"",0,IF(N200="",0,IF(N200="H",0,IF(O200&lt;Veriler!$F$2,J200*Veriler!$F$2,J200*O200)))))," ")</f>
        <v>0</v>
      </c>
      <c r="R200" s="70">
        <f>IF(Veriler!O200&lt;=0.1, Q200, IF(AND(Veriler!O200&gt;0.1, E200="", N200="E"), IF(O200&gt;Veriler!$F$2, O200*Q200, IF(O200&lt;Veriler!$F$2, Veriler!$F$2*Q200, O200*Q200)), 0))</f>
        <v>0</v>
      </c>
      <c r="S200" s="70" t="str">
        <f t="shared" si="37"/>
        <v xml:space="preserve"> </v>
      </c>
      <c r="T200" s="73" t="str">
        <f>IFERROR(IF(E200="", IF(Q200=1, 0, IF(J200-Q200=0, "", J200-Q200)), IF(Veriler!H200="", J200, IF(J200*Veriler!H200=0, "", J200*Veriler!H200))), J200)</f>
        <v/>
      </c>
    </row>
    <row r="201" spans="1:20" s="63" customFormat="1" ht="27.75" customHeight="1" x14ac:dyDescent="0.25">
      <c r="A201" s="69">
        <v>7</v>
      </c>
      <c r="B201" s="201"/>
      <c r="C201" s="202"/>
      <c r="D201" s="4"/>
      <c r="E201" s="5"/>
      <c r="F201" s="3"/>
      <c r="G201" s="3"/>
      <c r="H201" s="3"/>
      <c r="I201" s="3"/>
      <c r="J201" s="70" t="str">
        <f t="shared" si="34"/>
        <v/>
      </c>
      <c r="K201" s="71" t="str">
        <f>IF(J201="", "", J201/Veriler!$S$1)</f>
        <v/>
      </c>
      <c r="L201" s="108" t="str">
        <f>IF(E201&lt;&gt;"", "İthal Girdi", IF(Veriler!O201="", "", IF(Veriler!N201="H", "%0,5 üzerindedir", IF(Veriler!O201&gt;0.1, "%10 sınırı aşılmıştır.", "Uygun"))))</f>
        <v>%0,5 üzerindedir</v>
      </c>
      <c r="M201" s="108" t="str">
        <f t="shared" si="35"/>
        <v xml:space="preserve"> </v>
      </c>
      <c r="N201" s="29"/>
      <c r="O201" s="6"/>
      <c r="P201" s="72" t="str">
        <f t="shared" si="36"/>
        <v/>
      </c>
      <c r="Q201" s="70">
        <f>IFERROR(IF(K201&lt;=0.005,IF(E201="",J201,0),IF(E201&lt;&gt;"",0,IF(N201="",0,IF(N201="H",0,IF(O201&lt;Veriler!$F$2,J201*Veriler!$F$2,J201*O201)))))," ")</f>
        <v>0</v>
      </c>
      <c r="R201" s="70">
        <f>IF(Veriler!O201&lt;=0.1, Q201, IF(AND(Veriler!O201&gt;0.1, E201="", N201="E"), IF(O201&gt;Veriler!$F$2, O201*Q201, IF(O201&lt;Veriler!$F$2, Veriler!$F$2*Q201, O201*Q201)), 0))</f>
        <v>0</v>
      </c>
      <c r="S201" s="70" t="str">
        <f t="shared" si="37"/>
        <v xml:space="preserve"> </v>
      </c>
      <c r="T201" s="73" t="str">
        <f>IFERROR(IF(E201="", IF(Q201=1, 0, IF(J201-Q201=0, "", J201-Q201)), IF(Veriler!H201="", J201, IF(J201*Veriler!H201=0, "", J201*Veriler!H201))), J201)</f>
        <v/>
      </c>
    </row>
    <row r="202" spans="1:20" s="63" customFormat="1" ht="27.75" customHeight="1" x14ac:dyDescent="0.25">
      <c r="A202" s="69">
        <v>8</v>
      </c>
      <c r="B202" s="201"/>
      <c r="C202" s="202"/>
      <c r="D202" s="4"/>
      <c r="E202" s="5"/>
      <c r="F202" s="3"/>
      <c r="G202" s="3"/>
      <c r="H202" s="3"/>
      <c r="I202" s="3"/>
      <c r="J202" s="70" t="str">
        <f t="shared" si="34"/>
        <v/>
      </c>
      <c r="K202" s="71" t="str">
        <f>IF(J202="", "", J202/Veriler!$S$1)</f>
        <v/>
      </c>
      <c r="L202" s="108" t="str">
        <f>IF(E202&lt;&gt;"", "İthal Girdi", IF(Veriler!O202="", "", IF(Veriler!N202="H", "%0,5 üzerindedir", IF(Veriler!O202&gt;0.1, "%10 sınırı aşılmıştır.", "Uygun"))))</f>
        <v>%0,5 üzerindedir</v>
      </c>
      <c r="M202" s="108" t="str">
        <f t="shared" si="35"/>
        <v xml:space="preserve"> </v>
      </c>
      <c r="N202" s="29"/>
      <c r="O202" s="6"/>
      <c r="P202" s="72" t="str">
        <f t="shared" si="36"/>
        <v/>
      </c>
      <c r="Q202" s="70">
        <f>IFERROR(IF(K202&lt;=0.005,IF(E202="",J202,0),IF(E202&lt;&gt;"",0,IF(N202="",0,IF(N202="H",0,IF(O202&lt;Veriler!$F$2,J202*Veriler!$F$2,J202*O202)))))," ")</f>
        <v>0</v>
      </c>
      <c r="R202" s="70">
        <f>IF(Veriler!O202&lt;=0.1, Q202, IF(AND(Veriler!O202&gt;0.1, E202="", N202="E"), IF(O202&gt;Veriler!$F$2, O202*Q202, IF(O202&lt;Veriler!$F$2, Veriler!$F$2*Q202, O202*Q202)), 0))</f>
        <v>0</v>
      </c>
      <c r="S202" s="70" t="str">
        <f t="shared" si="37"/>
        <v xml:space="preserve"> </v>
      </c>
      <c r="T202" s="73" t="str">
        <f>IFERROR(IF(E202="", IF(Q202=1, 0, IF(J202-Q202=0, "", J202-Q202)), IF(Veriler!H202="", J202, IF(J202*Veriler!H202=0, "", J202*Veriler!H202))), J202)</f>
        <v/>
      </c>
    </row>
    <row r="203" spans="1:20" s="63" customFormat="1" ht="27.75" customHeight="1" x14ac:dyDescent="0.25">
      <c r="A203" s="69">
        <v>9</v>
      </c>
      <c r="B203" s="201"/>
      <c r="C203" s="202"/>
      <c r="D203" s="4"/>
      <c r="E203" s="5"/>
      <c r="F203" s="3"/>
      <c r="G203" s="3"/>
      <c r="H203" s="3"/>
      <c r="I203" s="3"/>
      <c r="J203" s="70" t="str">
        <f t="shared" si="34"/>
        <v/>
      </c>
      <c r="K203" s="71" t="str">
        <f>IF(J203="", "", J203/Veriler!$S$1)</f>
        <v/>
      </c>
      <c r="L203" s="108" t="str">
        <f>IF(E203&lt;&gt;"", "İthal Girdi", IF(Veriler!O203="", "", IF(Veriler!N203="H", "%0,5 üzerindedir", IF(Veriler!O203&gt;0.1, "%10 sınırı aşılmıştır.", "Uygun"))))</f>
        <v>%0,5 üzerindedir</v>
      </c>
      <c r="M203" s="108" t="str">
        <f t="shared" si="35"/>
        <v xml:space="preserve"> </v>
      </c>
      <c r="N203" s="29"/>
      <c r="O203" s="6"/>
      <c r="P203" s="72" t="str">
        <f t="shared" si="36"/>
        <v/>
      </c>
      <c r="Q203" s="70">
        <f>IFERROR(IF(K203&lt;=0.005,IF(E203="",J203,0),IF(E203&lt;&gt;"",0,IF(N203="",0,IF(N203="H",0,IF(O203&lt;Veriler!$F$2,J203*Veriler!$F$2,J203*O203)))))," ")</f>
        <v>0</v>
      </c>
      <c r="R203" s="70">
        <f>IF(Veriler!O203&lt;=0.1, Q203, IF(AND(Veriler!O203&gt;0.1, E203="", N203="E"), IF(O203&gt;Veriler!$F$2, O203*Q203, IF(O203&lt;Veriler!$F$2, Veriler!$F$2*Q203, O203*Q203)), 0))</f>
        <v>0</v>
      </c>
      <c r="S203" s="70" t="str">
        <f t="shared" si="37"/>
        <v xml:space="preserve"> </v>
      </c>
      <c r="T203" s="73" t="str">
        <f>IFERROR(IF(E203="", IF(Q203=1, 0, IF(J203-Q203=0, "", J203-Q203)), IF(Veriler!H203="", J203, IF(J203*Veriler!H203=0, "", J203*Veriler!H203))), J203)</f>
        <v/>
      </c>
    </row>
    <row r="204" spans="1:20" s="63" customFormat="1" ht="27.75" customHeight="1" x14ac:dyDescent="0.25">
      <c r="A204" s="69">
        <v>10</v>
      </c>
      <c r="B204" s="201"/>
      <c r="C204" s="202"/>
      <c r="D204" s="4"/>
      <c r="E204" s="5"/>
      <c r="F204" s="3"/>
      <c r="G204" s="3"/>
      <c r="H204" s="3"/>
      <c r="I204" s="3"/>
      <c r="J204" s="70" t="str">
        <f t="shared" si="34"/>
        <v/>
      </c>
      <c r="K204" s="71" t="str">
        <f>IF(J204="", "", J204/Veriler!$S$1)</f>
        <v/>
      </c>
      <c r="L204" s="108" t="str">
        <f>IF(E204&lt;&gt;"", "İthal Girdi", IF(Veriler!O204="", "", IF(Veriler!N204="H", "%0,5 üzerindedir", IF(Veriler!O204&gt;0.1, "%10 sınırı aşılmıştır.", "Uygun"))))</f>
        <v>%0,5 üzerindedir</v>
      </c>
      <c r="M204" s="108" t="str">
        <f t="shared" si="35"/>
        <v xml:space="preserve"> </v>
      </c>
      <c r="N204" s="29"/>
      <c r="O204" s="6"/>
      <c r="P204" s="72" t="str">
        <f t="shared" si="36"/>
        <v/>
      </c>
      <c r="Q204" s="70">
        <f>IFERROR(IF(K204&lt;=0.005,IF(E204="",J204,0),IF(E204&lt;&gt;"",0,IF(N204="",0,IF(N204="H",0,IF(O204&lt;Veriler!$F$2,J204*Veriler!$F$2,J204*O204)))))," ")</f>
        <v>0</v>
      </c>
      <c r="R204" s="70">
        <f>IF(Veriler!O204&lt;=0.1, Q204, IF(AND(Veriler!O204&gt;0.1, E204="", N204="E"), IF(O204&gt;Veriler!$F$2, O204*Q204, IF(O204&lt;Veriler!$F$2, Veriler!$F$2*Q204, O204*Q204)), 0))</f>
        <v>0</v>
      </c>
      <c r="S204" s="70" t="str">
        <f t="shared" si="37"/>
        <v xml:space="preserve"> </v>
      </c>
      <c r="T204" s="73" t="str">
        <f>IFERROR(IF(E204="", IF(Q204=1, 0, IF(J204-Q204=0, "", J204-Q204)), IF(Veriler!H204="", J204, IF(J204*Veriler!H204=0, "", J204*Veriler!H204))), J204)</f>
        <v/>
      </c>
    </row>
    <row r="205" spans="1:20" s="63" customFormat="1" ht="27.75" customHeight="1" x14ac:dyDescent="0.25">
      <c r="A205" s="69">
        <v>11</v>
      </c>
      <c r="B205" s="201"/>
      <c r="C205" s="202"/>
      <c r="D205" s="4"/>
      <c r="E205" s="5"/>
      <c r="F205" s="3"/>
      <c r="G205" s="3"/>
      <c r="H205" s="3"/>
      <c r="I205" s="3"/>
      <c r="J205" s="70" t="str">
        <f t="shared" si="34"/>
        <v/>
      </c>
      <c r="K205" s="71" t="str">
        <f>IF(J205="", "", J205/Veriler!$S$1)</f>
        <v/>
      </c>
      <c r="L205" s="108" t="str">
        <f>IF(E205&lt;&gt;"", "İthal Girdi", IF(Veriler!O205="", "", IF(Veriler!N205="H", "%0,5 üzerindedir", IF(Veriler!O205&gt;0.1, "%10 sınırı aşılmıştır.", "Uygun"))))</f>
        <v>%0,5 üzerindedir</v>
      </c>
      <c r="M205" s="108" t="str">
        <f t="shared" si="35"/>
        <v xml:space="preserve"> </v>
      </c>
      <c r="N205" s="29"/>
      <c r="O205" s="6"/>
      <c r="P205" s="72" t="str">
        <f t="shared" si="36"/>
        <v/>
      </c>
      <c r="Q205" s="70">
        <f>IFERROR(IF(K205&lt;=0.005,IF(E205="",J205,0),IF(E205&lt;&gt;"",0,IF(N205="",0,IF(N205="H",0,IF(O205&lt;Veriler!$F$2,J205*Veriler!$F$2,J205*O205)))))," ")</f>
        <v>0</v>
      </c>
      <c r="R205" s="70">
        <f>IF(Veriler!O205&lt;=0.1, Q205, IF(AND(Veriler!O205&gt;0.1, E205="", N205="E"), IF(O205&gt;Veriler!$F$2, O205*Q205, IF(O205&lt;Veriler!$F$2, Veriler!$F$2*Q205, O205*Q205)), 0))</f>
        <v>0</v>
      </c>
      <c r="S205" s="70" t="str">
        <f t="shared" si="37"/>
        <v xml:space="preserve"> </v>
      </c>
      <c r="T205" s="73" t="str">
        <f>IFERROR(IF(E205="", IF(Q205=1, 0, IF(J205-Q205=0, "", J205-Q205)), IF(Veriler!H205="", J205, IF(J205*Veriler!H205=0, "", J205*Veriler!H205))), J205)</f>
        <v/>
      </c>
    </row>
    <row r="206" spans="1:20" s="63" customFormat="1" ht="27.75" customHeight="1" x14ac:dyDescent="0.25">
      <c r="A206" s="69">
        <v>12</v>
      </c>
      <c r="B206" s="201"/>
      <c r="C206" s="202"/>
      <c r="D206" s="4"/>
      <c r="E206" s="5"/>
      <c r="F206" s="3"/>
      <c r="G206" s="3"/>
      <c r="H206" s="3"/>
      <c r="I206" s="3"/>
      <c r="J206" s="70" t="str">
        <f t="shared" si="34"/>
        <v/>
      </c>
      <c r="K206" s="71" t="str">
        <f>IF(J206="", "", J206/Veriler!$S$1)</f>
        <v/>
      </c>
      <c r="L206" s="108" t="str">
        <f>IF(E206&lt;&gt;"", "İthal Girdi", IF(Veriler!O206="", "", IF(Veriler!N206="H", "%0,5 üzerindedir", IF(Veriler!O206&gt;0.1, "%10 sınırı aşılmıştır.", "Uygun"))))</f>
        <v>%0,5 üzerindedir</v>
      </c>
      <c r="M206" s="108" t="str">
        <f t="shared" si="35"/>
        <v xml:space="preserve"> </v>
      </c>
      <c r="N206" s="29"/>
      <c r="O206" s="6"/>
      <c r="P206" s="72" t="str">
        <f t="shared" si="36"/>
        <v/>
      </c>
      <c r="Q206" s="70">
        <f>IFERROR(IF(K206&lt;=0.005,IF(E206="",J206,0),IF(E206&lt;&gt;"",0,IF(N206="",0,IF(N206="H",0,IF(O206&lt;Veriler!$F$2,J206*Veriler!$F$2,J206*O206)))))," ")</f>
        <v>0</v>
      </c>
      <c r="R206" s="70">
        <f>IF(Veriler!O206&lt;=0.1, Q206, IF(AND(Veriler!O206&gt;0.1, E206="", N206="E"), IF(O206&gt;Veriler!$F$2, O206*Q206, IF(O206&lt;Veriler!$F$2, Veriler!$F$2*Q206, O206*Q206)), 0))</f>
        <v>0</v>
      </c>
      <c r="S206" s="70" t="str">
        <f t="shared" si="37"/>
        <v xml:space="preserve"> </v>
      </c>
      <c r="T206" s="73" t="str">
        <f>IFERROR(IF(E206="", IF(Q206=1, 0, IF(J206-Q206=0, "", J206-Q206)), IF(Veriler!H206="", J206, IF(J206*Veriler!H206=0, "", J206*Veriler!H206))), J206)</f>
        <v/>
      </c>
    </row>
    <row r="207" spans="1:20" s="63" customFormat="1" ht="27.75" customHeight="1" x14ac:dyDescent="0.25">
      <c r="A207" s="69">
        <v>13</v>
      </c>
      <c r="B207" s="201"/>
      <c r="C207" s="202"/>
      <c r="D207" s="4"/>
      <c r="E207" s="5"/>
      <c r="F207" s="3"/>
      <c r="G207" s="3"/>
      <c r="H207" s="3"/>
      <c r="I207" s="3"/>
      <c r="J207" s="70" t="str">
        <f t="shared" si="34"/>
        <v/>
      </c>
      <c r="K207" s="71" t="str">
        <f>IF(J207="", "", J207/Veriler!$S$1)</f>
        <v/>
      </c>
      <c r="L207" s="108" t="str">
        <f>IF(E207&lt;&gt;"", "İthal Girdi", IF(Veriler!O207="", "", IF(Veriler!N207="H", "%0,5 üzerindedir", IF(Veriler!O207&gt;0.1, "%10 sınırı aşılmıştır.", "Uygun"))))</f>
        <v>%0,5 üzerindedir</v>
      </c>
      <c r="M207" s="108" t="str">
        <f t="shared" si="35"/>
        <v xml:space="preserve"> </v>
      </c>
      <c r="N207" s="29"/>
      <c r="O207" s="6"/>
      <c r="P207" s="72" t="str">
        <f t="shared" si="36"/>
        <v/>
      </c>
      <c r="Q207" s="70">
        <f>IFERROR(IF(K207&lt;=0.005,IF(E207="",J207,0),IF(E207&lt;&gt;"",0,IF(N207="",0,IF(N207="H",0,IF(O207&lt;Veriler!$F$2,J207*Veriler!$F$2,J207*O207)))))," ")</f>
        <v>0</v>
      </c>
      <c r="R207" s="70">
        <f>IF(Veriler!O207&lt;=0.1, Q207, IF(AND(Veriler!O207&gt;0.1, E207="", N207="E"), IF(O207&gt;Veriler!$F$2, O207*Q207, IF(O207&lt;Veriler!$F$2, Veriler!$F$2*Q207, O207*Q207)), 0))</f>
        <v>0</v>
      </c>
      <c r="S207" s="70" t="str">
        <f t="shared" si="37"/>
        <v xml:space="preserve"> </v>
      </c>
      <c r="T207" s="73" t="str">
        <f>IFERROR(IF(E207="", IF(Q207=1, 0, IF(J207-Q207=0, "", J207-Q207)), IF(Veriler!H207="", J207, IF(J207*Veriler!H207=0, "", J207*Veriler!H207))), J207)</f>
        <v/>
      </c>
    </row>
    <row r="208" spans="1:20" s="63" customFormat="1" ht="27.75" customHeight="1" x14ac:dyDescent="0.25">
      <c r="A208" s="69">
        <v>14</v>
      </c>
      <c r="B208" s="201"/>
      <c r="C208" s="202"/>
      <c r="D208" s="4"/>
      <c r="E208" s="5"/>
      <c r="F208" s="3"/>
      <c r="G208" s="3"/>
      <c r="H208" s="3"/>
      <c r="I208" s="3"/>
      <c r="J208" s="70" t="str">
        <f t="shared" si="34"/>
        <v/>
      </c>
      <c r="K208" s="71" t="str">
        <f>IF(J208="", "", J208/Veriler!$S$1)</f>
        <v/>
      </c>
      <c r="L208" s="108" t="str">
        <f>IF(E208&lt;&gt;"", "İthal Girdi", IF(Veriler!O208="", "", IF(Veriler!N208="H", "%0,5 üzerindedir", IF(Veriler!O208&gt;0.1, "%10 sınırı aşılmıştır.", "Uygun"))))</f>
        <v>%0,5 üzerindedir</v>
      </c>
      <c r="M208" s="108" t="str">
        <f t="shared" si="35"/>
        <v xml:space="preserve"> </v>
      </c>
      <c r="N208" s="29"/>
      <c r="O208" s="6"/>
      <c r="P208" s="72" t="str">
        <f t="shared" si="36"/>
        <v/>
      </c>
      <c r="Q208" s="70">
        <f>IFERROR(IF(K208&lt;=0.005,IF(E208="",J208,0),IF(E208&lt;&gt;"",0,IF(N208="",0,IF(N208="H",0,IF(O208&lt;Veriler!$F$2,J208*Veriler!$F$2,J208*O208)))))," ")</f>
        <v>0</v>
      </c>
      <c r="R208" s="70">
        <f>IF(Veriler!O208&lt;=0.1, Q208, IF(AND(Veriler!O208&gt;0.1, E208="", N208="E"), IF(O208&gt;Veriler!$F$2, O208*Q208, IF(O208&lt;Veriler!$F$2, Veriler!$F$2*Q208, O208*Q208)), 0))</f>
        <v>0</v>
      </c>
      <c r="S208" s="70" t="str">
        <f t="shared" si="37"/>
        <v xml:space="preserve"> </v>
      </c>
      <c r="T208" s="73" t="str">
        <f>IFERROR(IF(E208="", IF(Q208=1, 0, IF(J208-Q208=0, "", J208-Q208)), IF(Veriler!H208="", J208, IF(J208*Veriler!H208=0, "", J208*Veriler!H208))), J208)</f>
        <v/>
      </c>
    </row>
    <row r="209" spans="1:20" s="63" customFormat="1" ht="27" customHeight="1" x14ac:dyDescent="0.25">
      <c r="A209" s="103"/>
      <c r="B209" s="204" t="s">
        <v>18</v>
      </c>
      <c r="C209" s="204"/>
      <c r="D209" s="104"/>
      <c r="E209" s="104"/>
      <c r="F209" s="104"/>
      <c r="G209" s="104"/>
      <c r="H209" s="104"/>
      <c r="I209" s="104"/>
      <c r="J209" s="104"/>
      <c r="K209" s="104"/>
      <c r="L209" s="104"/>
      <c r="M209" s="104"/>
      <c r="N209" s="104"/>
      <c r="O209" s="104"/>
      <c r="P209" s="204"/>
      <c r="Q209" s="204"/>
      <c r="R209" s="104"/>
      <c r="S209" s="104"/>
      <c r="T209" s="104"/>
    </row>
    <row r="210" spans="1:20" s="63" customFormat="1" ht="27.75" customHeight="1" x14ac:dyDescent="0.25">
      <c r="A210" s="69">
        <v>1</v>
      </c>
      <c r="B210" s="201"/>
      <c r="C210" s="202"/>
      <c r="D210" s="4"/>
      <c r="E210" s="5"/>
      <c r="F210" s="3"/>
      <c r="G210" s="3"/>
      <c r="H210" s="3"/>
      <c r="I210" s="3"/>
      <c r="J210" s="70" t="str">
        <f t="shared" ref="J210:J223" si="38">IF(AND(F210&lt;&gt;0, H210&lt;&gt;0, I210&lt;&gt;0), F210*H210*I210, "")</f>
        <v/>
      </c>
      <c r="K210" s="71" t="str">
        <f>IF(J210="", "", J210/Veriler!$S$1)</f>
        <v/>
      </c>
      <c r="L210" s="108" t="str">
        <f>IF(E210&lt;&gt;"", "İthal Girdi", IF(Veriler!O210="", "", IF(Veriler!N210="H", "%0,5 üzerindedir", IF(Veriler!O210&gt;0.1, "%10 sınırı aşılmıştır.", "Uygun"))))</f>
        <v>%0,5 üzerindedir</v>
      </c>
      <c r="M210" s="108" t="str">
        <f>IF(K210=""," ",L210)</f>
        <v xml:space="preserve"> </v>
      </c>
      <c r="N210" s="29"/>
      <c r="O210" s="6"/>
      <c r="P210" s="72" t="str">
        <f t="shared" ref="P210:P223" si="39">IFERROR(IF(AND(R210&lt;&gt;"",J210&lt;&gt;"",J210&lt;&gt;0,R210&lt;&gt;0),R210/J210,"")," ")</f>
        <v/>
      </c>
      <c r="Q210" s="70">
        <f>IFERROR(IF(K210&lt;=0.005,IF(E210="",J210,0),IF(E210&lt;&gt;"",0,IF(N210="",0,IF(N210="H",0,IF(O210&lt;Veriler!$F$2,J210*Veriler!$F$2,J210*O210)))))," ")</f>
        <v>0</v>
      </c>
      <c r="R210" s="70">
        <f>IF(Veriler!O210&lt;=0.1, Q210, IF(AND(Veriler!O210&gt;0.1, E210="", N210="E"), IF(O210&gt;Veriler!$F$2, O210*Q210, IF(O210&lt;Veriler!$F$2, Veriler!$F$2*Q210, O210*Q210)), 0))</f>
        <v>0</v>
      </c>
      <c r="S210" s="70" t="str">
        <f t="shared" si="37"/>
        <v xml:space="preserve"> </v>
      </c>
      <c r="T210" s="73" t="str">
        <f>IFERROR(IF(E210="", IF(Q210=1, 0, IF(J210-Q210=0, "", J210-Q210)), IF(Veriler!H210="", J210, IF(J210*Veriler!H210=0, "", J210*Veriler!H210))), J210)</f>
        <v/>
      </c>
    </row>
    <row r="211" spans="1:20" s="63" customFormat="1" ht="27.75" customHeight="1" x14ac:dyDescent="0.25">
      <c r="A211" s="69">
        <v>2</v>
      </c>
      <c r="B211" s="201"/>
      <c r="C211" s="202"/>
      <c r="D211" s="4"/>
      <c r="E211" s="5"/>
      <c r="F211" s="3"/>
      <c r="G211" s="3"/>
      <c r="H211" s="3"/>
      <c r="I211" s="3"/>
      <c r="J211" s="70" t="str">
        <f t="shared" si="38"/>
        <v/>
      </c>
      <c r="K211" s="71" t="str">
        <f>IF(J211="", "", J211/Veriler!$S$1)</f>
        <v/>
      </c>
      <c r="L211" s="108" t="str">
        <f>IF(E211&lt;&gt;"", "İthal Girdi", IF(Veriler!O211="", "", IF(Veriler!N211="H", "%0,5 üzerindedir", IF(Veriler!O211&gt;0.1, "%10 sınırı aşılmıştır.", "Uygun"))))</f>
        <v>%0,5 üzerindedir</v>
      </c>
      <c r="M211" s="108" t="str">
        <f t="shared" ref="M211:M223" si="40">IF(K211=""," ",L211)</f>
        <v xml:space="preserve"> </v>
      </c>
      <c r="N211" s="29"/>
      <c r="O211" s="6"/>
      <c r="P211" s="72" t="str">
        <f t="shared" si="39"/>
        <v/>
      </c>
      <c r="Q211" s="70">
        <f>IFERROR(IF(K211&lt;=0.005,IF(E211="",J211,0),IF(E211&lt;&gt;"",0,IF(N211="",0,IF(N211="H",0,IF(O211&lt;Veriler!$F$2,J211*Veriler!$F$2,J211*O211)))))," ")</f>
        <v>0</v>
      </c>
      <c r="R211" s="70">
        <f>IF(Veriler!O211&lt;=0.1, Q211, IF(AND(Veriler!O211&gt;0.1, E211="", N211="E"), IF(O211&gt;Veriler!$F$2, O211*Q211, IF(O211&lt;Veriler!$F$2, Veriler!$F$2*Q211, O211*Q211)), 0))</f>
        <v>0</v>
      </c>
      <c r="S211" s="70" t="str">
        <f t="shared" si="37"/>
        <v xml:space="preserve"> </v>
      </c>
      <c r="T211" s="73" t="str">
        <f>IFERROR(IF(E211="", IF(Q211=1, 0, IF(J211-Q211=0, "", J211-Q211)), IF(Veriler!H211="", J211, IF(J211*Veriler!H211=0, "", J211*Veriler!H211))), J211)</f>
        <v/>
      </c>
    </row>
    <row r="212" spans="1:20" s="63" customFormat="1" ht="27.75" customHeight="1" x14ac:dyDescent="0.25">
      <c r="A212" s="69">
        <v>3</v>
      </c>
      <c r="B212" s="201"/>
      <c r="C212" s="202"/>
      <c r="D212" s="4"/>
      <c r="E212" s="5"/>
      <c r="F212" s="3"/>
      <c r="G212" s="3"/>
      <c r="H212" s="3"/>
      <c r="I212" s="3"/>
      <c r="J212" s="70" t="str">
        <f t="shared" si="38"/>
        <v/>
      </c>
      <c r="K212" s="71" t="str">
        <f>IF(J212="", "", J212/Veriler!$S$1)</f>
        <v/>
      </c>
      <c r="L212" s="108" t="str">
        <f>IF(E212&lt;&gt;"", "İthal Girdi", IF(Veriler!O212="", "", IF(Veriler!N212="H", "%0,5 üzerindedir", IF(Veriler!O212&gt;0.1, "%10 sınırı aşılmıştır.", "Uygun"))))</f>
        <v>%0,5 üzerindedir</v>
      </c>
      <c r="M212" s="108" t="str">
        <f t="shared" si="40"/>
        <v xml:space="preserve"> </v>
      </c>
      <c r="N212" s="29"/>
      <c r="O212" s="6"/>
      <c r="P212" s="72" t="str">
        <f t="shared" si="39"/>
        <v/>
      </c>
      <c r="Q212" s="70">
        <f>IFERROR(IF(K212&lt;=0.005,IF(E212="",J212,0),IF(E212&lt;&gt;"",0,IF(N212="",0,IF(N212="H",0,IF(O212&lt;Veriler!$F$2,J212*Veriler!$F$2,J212*O212)))))," ")</f>
        <v>0</v>
      </c>
      <c r="R212" s="70">
        <f>IF(Veriler!O212&lt;=0.1, Q212, IF(AND(Veriler!O212&gt;0.1, E212="", N212="E"), IF(O212&gt;Veriler!$F$2, O212*Q212, IF(O212&lt;Veriler!$F$2, Veriler!$F$2*Q212, O212*Q212)), 0))</f>
        <v>0</v>
      </c>
      <c r="S212" s="70" t="str">
        <f t="shared" si="37"/>
        <v xml:space="preserve"> </v>
      </c>
      <c r="T212" s="73" t="str">
        <f>IFERROR(IF(E212="", IF(Q212=1, 0, IF(J212-Q212=0, "", J212-Q212)), IF(Veriler!H212="", J212, IF(J212*Veriler!H212=0, "", J212*Veriler!H212))), J212)</f>
        <v/>
      </c>
    </row>
    <row r="213" spans="1:20" s="63" customFormat="1" ht="27.75" customHeight="1" x14ac:dyDescent="0.25">
      <c r="A213" s="69">
        <v>4</v>
      </c>
      <c r="B213" s="201"/>
      <c r="C213" s="202"/>
      <c r="D213" s="4"/>
      <c r="E213" s="5"/>
      <c r="F213" s="3"/>
      <c r="G213" s="3"/>
      <c r="H213" s="3"/>
      <c r="I213" s="3"/>
      <c r="J213" s="70" t="str">
        <f t="shared" si="38"/>
        <v/>
      </c>
      <c r="K213" s="71" t="str">
        <f>IF(J213="", "", J213/Veriler!$S$1)</f>
        <v/>
      </c>
      <c r="L213" s="108" t="str">
        <f>IF(E213&lt;&gt;"", "İthal Girdi", IF(Veriler!O213="", "", IF(Veriler!N213="H", "%0,5 üzerindedir", IF(Veriler!O213&gt;0.1, "%10 sınırı aşılmıştır.", "Uygun"))))</f>
        <v>%0,5 üzerindedir</v>
      </c>
      <c r="M213" s="108" t="str">
        <f t="shared" si="40"/>
        <v xml:space="preserve"> </v>
      </c>
      <c r="N213" s="29"/>
      <c r="O213" s="6"/>
      <c r="P213" s="72" t="str">
        <f t="shared" si="39"/>
        <v/>
      </c>
      <c r="Q213" s="70">
        <f>IFERROR(IF(K213&lt;=0.005,IF(E213="",J213,0),IF(E213&lt;&gt;"",0,IF(N213="",0,IF(N213="H",0,IF(O213&lt;Veriler!$F$2,J213*Veriler!$F$2,J213*O213)))))," ")</f>
        <v>0</v>
      </c>
      <c r="R213" s="70">
        <f>IF(Veriler!O213&lt;=0.1, Q213, IF(AND(Veriler!O213&gt;0.1, E213="", N213="E"), IF(O213&gt;Veriler!$F$2, O213*Q213, IF(O213&lt;Veriler!$F$2, Veriler!$F$2*Q213, O213*Q213)), 0))</f>
        <v>0</v>
      </c>
      <c r="S213" s="70" t="str">
        <f t="shared" si="37"/>
        <v xml:space="preserve"> </v>
      </c>
      <c r="T213" s="73" t="str">
        <f>IFERROR(IF(E213="", IF(Q213=1, 0, IF(J213-Q213=0, "", J213-Q213)), IF(Veriler!H213="", J213, IF(J213*Veriler!H213=0, "", J213*Veriler!H213))), J213)</f>
        <v/>
      </c>
    </row>
    <row r="214" spans="1:20" s="63" customFormat="1" ht="27.75" customHeight="1" x14ac:dyDescent="0.25">
      <c r="A214" s="69">
        <v>5</v>
      </c>
      <c r="B214" s="201"/>
      <c r="C214" s="202"/>
      <c r="D214" s="4"/>
      <c r="E214" s="5"/>
      <c r="F214" s="3"/>
      <c r="G214" s="3"/>
      <c r="H214" s="3"/>
      <c r="I214" s="3"/>
      <c r="J214" s="70" t="str">
        <f t="shared" si="38"/>
        <v/>
      </c>
      <c r="K214" s="71" t="str">
        <f>IF(J214="", "", J214/Veriler!$S$1)</f>
        <v/>
      </c>
      <c r="L214" s="108" t="str">
        <f>IF(E214&lt;&gt;"", "İthal Girdi", IF(Veriler!O214="", "", IF(Veriler!N214="H", "%0,5 üzerindedir", IF(Veriler!O214&gt;0.1, "%10 sınırı aşılmıştır.", "Uygun"))))</f>
        <v>%0,5 üzerindedir</v>
      </c>
      <c r="M214" s="108" t="str">
        <f t="shared" si="40"/>
        <v xml:space="preserve"> </v>
      </c>
      <c r="N214" s="29"/>
      <c r="O214" s="6"/>
      <c r="P214" s="72" t="str">
        <f t="shared" si="39"/>
        <v/>
      </c>
      <c r="Q214" s="70">
        <f>IFERROR(IF(K214&lt;=0.005,IF(E214="",J214,0),IF(E214&lt;&gt;"",0,IF(N214="",0,IF(N214="H",0,IF(O214&lt;Veriler!$F$2,J214*Veriler!$F$2,J214*O214)))))," ")</f>
        <v>0</v>
      </c>
      <c r="R214" s="70">
        <f>IF(Veriler!O214&lt;=0.1, Q214, IF(AND(Veriler!O214&gt;0.1, E214="", N214="E"), IF(O214&gt;Veriler!$F$2, O214*Q214, IF(O214&lt;Veriler!$F$2, Veriler!$F$2*Q214, O214*Q214)), 0))</f>
        <v>0</v>
      </c>
      <c r="S214" s="70" t="str">
        <f t="shared" si="37"/>
        <v xml:space="preserve"> </v>
      </c>
      <c r="T214" s="73" t="str">
        <f>IFERROR(IF(E214="", IF(Q214=1, 0, IF(J214-Q214=0, "", J214-Q214)), IF(Veriler!H214="", J214, IF(J214*Veriler!H214=0, "", J214*Veriler!H214))), J214)</f>
        <v/>
      </c>
    </row>
    <row r="215" spans="1:20" s="63" customFormat="1" ht="27.75" customHeight="1" x14ac:dyDescent="0.25">
      <c r="A215" s="69">
        <v>6</v>
      </c>
      <c r="B215" s="201"/>
      <c r="C215" s="202"/>
      <c r="D215" s="4"/>
      <c r="E215" s="5"/>
      <c r="F215" s="3"/>
      <c r="G215" s="3"/>
      <c r="H215" s="3"/>
      <c r="I215" s="3"/>
      <c r="J215" s="70" t="str">
        <f t="shared" si="38"/>
        <v/>
      </c>
      <c r="K215" s="71" t="str">
        <f>IF(J215="", "", J215/Veriler!$S$1)</f>
        <v/>
      </c>
      <c r="L215" s="108" t="str">
        <f>IF(E215&lt;&gt;"", "İthal Girdi", IF(Veriler!O215="", "", IF(Veriler!N215="H", "%0,5 üzerindedir", IF(Veriler!O215&gt;0.1, "%10 sınırı aşılmıştır.", "Uygun"))))</f>
        <v>%0,5 üzerindedir</v>
      </c>
      <c r="M215" s="108" t="str">
        <f t="shared" si="40"/>
        <v xml:space="preserve"> </v>
      </c>
      <c r="N215" s="29"/>
      <c r="O215" s="6"/>
      <c r="P215" s="72" t="str">
        <f t="shared" si="39"/>
        <v/>
      </c>
      <c r="Q215" s="70">
        <f>IFERROR(IF(K215&lt;=0.005,IF(E215="",J215,0),IF(E215&lt;&gt;"",0,IF(N215="",0,IF(N215="H",0,IF(O215&lt;Veriler!$F$2,J215*Veriler!$F$2,J215*O215)))))," ")</f>
        <v>0</v>
      </c>
      <c r="R215" s="70">
        <f>IF(Veriler!O215&lt;=0.1, Q215, IF(AND(Veriler!O215&gt;0.1, E215="", N215="E"), IF(O215&gt;Veriler!$F$2, O215*Q215, IF(O215&lt;Veriler!$F$2, Veriler!$F$2*Q215, O215*Q215)), 0))</f>
        <v>0</v>
      </c>
      <c r="S215" s="70" t="str">
        <f t="shared" si="37"/>
        <v xml:space="preserve"> </v>
      </c>
      <c r="T215" s="73" t="str">
        <f>IFERROR(IF(E215="", IF(Q215=1, 0, IF(J215-Q215=0, "", J215-Q215)), IF(Veriler!H215="", J215, IF(J215*Veriler!H215=0, "", J215*Veriler!H215))), J215)</f>
        <v/>
      </c>
    </row>
    <row r="216" spans="1:20" s="63" customFormat="1" ht="27.75" customHeight="1" x14ac:dyDescent="0.25">
      <c r="A216" s="69">
        <v>7</v>
      </c>
      <c r="B216" s="201"/>
      <c r="C216" s="202"/>
      <c r="D216" s="4"/>
      <c r="E216" s="5"/>
      <c r="F216" s="3"/>
      <c r="G216" s="3"/>
      <c r="H216" s="3"/>
      <c r="I216" s="3"/>
      <c r="J216" s="70" t="str">
        <f t="shared" si="38"/>
        <v/>
      </c>
      <c r="K216" s="71" t="str">
        <f>IF(J216="", "", J216/Veriler!$S$1)</f>
        <v/>
      </c>
      <c r="L216" s="108" t="str">
        <f>IF(E216&lt;&gt;"", "İthal Girdi", IF(Veriler!O216="", "", IF(Veriler!N216="H", "%0,5 üzerindedir", IF(Veriler!O216&gt;0.1, "%10 sınırı aşılmıştır.", "Uygun"))))</f>
        <v>%0,5 üzerindedir</v>
      </c>
      <c r="M216" s="108" t="str">
        <f t="shared" si="40"/>
        <v xml:space="preserve"> </v>
      </c>
      <c r="N216" s="29"/>
      <c r="O216" s="6"/>
      <c r="P216" s="72" t="str">
        <f t="shared" si="39"/>
        <v/>
      </c>
      <c r="Q216" s="70">
        <f>IFERROR(IF(K216&lt;=0.005,IF(E216="",J216,0),IF(E216&lt;&gt;"",0,IF(N216="",0,IF(N216="H",0,IF(O216&lt;Veriler!$F$2,J216*Veriler!$F$2,J216*O216)))))," ")</f>
        <v>0</v>
      </c>
      <c r="R216" s="70">
        <f>IF(Veriler!O216&lt;=0.1, Q216, IF(AND(Veriler!O216&gt;0.1, E216="", N216="E"), IF(O216&gt;Veriler!$F$2, O216*Q216, IF(O216&lt;Veriler!$F$2, Veriler!$F$2*Q216, O216*Q216)), 0))</f>
        <v>0</v>
      </c>
      <c r="S216" s="70" t="str">
        <f t="shared" si="37"/>
        <v xml:space="preserve"> </v>
      </c>
      <c r="T216" s="73" t="str">
        <f>IFERROR(IF(E216="", IF(Q216=1, 0, IF(J216-Q216=0, "", J216-Q216)), IF(Veriler!H216="", J216, IF(J216*Veriler!H216=0, "", J216*Veriler!H216))), J216)</f>
        <v/>
      </c>
    </row>
    <row r="217" spans="1:20" s="63" customFormat="1" ht="27.75" customHeight="1" x14ac:dyDescent="0.25">
      <c r="A217" s="69">
        <v>8</v>
      </c>
      <c r="B217" s="201"/>
      <c r="C217" s="202"/>
      <c r="D217" s="4"/>
      <c r="E217" s="5"/>
      <c r="F217" s="3"/>
      <c r="G217" s="3"/>
      <c r="H217" s="3"/>
      <c r="I217" s="3"/>
      <c r="J217" s="70" t="str">
        <f t="shared" si="38"/>
        <v/>
      </c>
      <c r="K217" s="71" t="str">
        <f>IF(J217="", "", J217/Veriler!$S$1)</f>
        <v/>
      </c>
      <c r="L217" s="108" t="str">
        <f>IF(E217&lt;&gt;"", "İthal Girdi", IF(Veriler!O217="", "", IF(Veriler!N217="H", "%0,5 üzerindedir", IF(Veriler!O217&gt;0.1, "%10 sınırı aşılmıştır.", "Uygun"))))</f>
        <v>%0,5 üzerindedir</v>
      </c>
      <c r="M217" s="108" t="str">
        <f t="shared" si="40"/>
        <v xml:space="preserve"> </v>
      </c>
      <c r="N217" s="29"/>
      <c r="O217" s="6"/>
      <c r="P217" s="72" t="str">
        <f t="shared" si="39"/>
        <v/>
      </c>
      <c r="Q217" s="70">
        <f>IFERROR(IF(K217&lt;=0.005,IF(E217="",J217,0),IF(E217&lt;&gt;"",0,IF(N217="",0,IF(N217="H",0,IF(O217&lt;Veriler!$F$2,J217*Veriler!$F$2,J217*O217)))))," ")</f>
        <v>0</v>
      </c>
      <c r="R217" s="70">
        <f>IF(Veriler!O217&lt;=0.1, Q217, IF(AND(Veriler!O217&gt;0.1, E217="", N217="E"), IF(O217&gt;Veriler!$F$2, O217*Q217, IF(O217&lt;Veriler!$F$2, Veriler!$F$2*Q217, O217*Q217)), 0))</f>
        <v>0</v>
      </c>
      <c r="S217" s="70" t="str">
        <f t="shared" si="37"/>
        <v xml:space="preserve"> </v>
      </c>
      <c r="T217" s="73" t="str">
        <f>IFERROR(IF(E217="", IF(Q217=1, 0, IF(J217-Q217=0, "", J217-Q217)), IF(Veriler!H217="", J217, IF(J217*Veriler!H217=0, "", J217*Veriler!H217))), J217)</f>
        <v/>
      </c>
    </row>
    <row r="218" spans="1:20" s="63" customFormat="1" ht="27.75" customHeight="1" x14ac:dyDescent="0.25">
      <c r="A218" s="69">
        <v>9</v>
      </c>
      <c r="B218" s="201"/>
      <c r="C218" s="202"/>
      <c r="D218" s="4"/>
      <c r="E218" s="5"/>
      <c r="F218" s="3"/>
      <c r="G218" s="3"/>
      <c r="H218" s="3"/>
      <c r="I218" s="3"/>
      <c r="J218" s="70" t="str">
        <f t="shared" si="38"/>
        <v/>
      </c>
      <c r="K218" s="71" t="str">
        <f>IF(J218="", "", J218/Veriler!$S$1)</f>
        <v/>
      </c>
      <c r="L218" s="108" t="str">
        <f>IF(E218&lt;&gt;"", "İthal Girdi", IF(Veriler!O218="", "", IF(Veriler!N218="H", "%0,5 üzerindedir", IF(Veriler!O218&gt;0.1, "%10 sınırı aşılmıştır.", "Uygun"))))</f>
        <v>%0,5 üzerindedir</v>
      </c>
      <c r="M218" s="108" t="str">
        <f t="shared" si="40"/>
        <v xml:space="preserve"> </v>
      </c>
      <c r="N218" s="29"/>
      <c r="O218" s="6"/>
      <c r="P218" s="72" t="str">
        <f t="shared" si="39"/>
        <v/>
      </c>
      <c r="Q218" s="70">
        <f>IFERROR(IF(K218&lt;=0.005,IF(E218="",J218,0),IF(E218&lt;&gt;"",0,IF(N218="",0,IF(N218="H",0,IF(O218&lt;Veriler!$F$2,J218*Veriler!$F$2,J218*O218)))))," ")</f>
        <v>0</v>
      </c>
      <c r="R218" s="70">
        <f>IF(Veriler!O218&lt;=0.1, Q218, IF(AND(Veriler!O218&gt;0.1, E218="", N218="E"), IF(O218&gt;Veriler!$F$2, O218*Q218, IF(O218&lt;Veriler!$F$2, Veriler!$F$2*Q218, O218*Q218)), 0))</f>
        <v>0</v>
      </c>
      <c r="S218" s="70" t="str">
        <f t="shared" si="37"/>
        <v xml:space="preserve"> </v>
      </c>
      <c r="T218" s="73" t="str">
        <f>IFERROR(IF(E218="", IF(Q218=1, 0, IF(J218-Q218=0, "", J218-Q218)), IF(Veriler!H218="", J218, IF(J218*Veriler!H218=0, "", J218*Veriler!H218))), J218)</f>
        <v/>
      </c>
    </row>
    <row r="219" spans="1:20" s="63" customFormat="1" ht="27.75" customHeight="1" x14ac:dyDescent="0.25">
      <c r="A219" s="69">
        <v>10</v>
      </c>
      <c r="B219" s="201"/>
      <c r="C219" s="202"/>
      <c r="D219" s="4"/>
      <c r="E219" s="5"/>
      <c r="F219" s="3"/>
      <c r="G219" s="3"/>
      <c r="H219" s="3"/>
      <c r="I219" s="3"/>
      <c r="J219" s="70" t="str">
        <f t="shared" si="38"/>
        <v/>
      </c>
      <c r="K219" s="71" t="str">
        <f>IF(J219="", "", J219/Veriler!$S$1)</f>
        <v/>
      </c>
      <c r="L219" s="108" t="str">
        <f>IF(E219&lt;&gt;"", "İthal Girdi", IF(Veriler!O219="", "", IF(Veriler!N219="H", "%0,5 üzerindedir", IF(Veriler!O219&gt;0.1, "%10 sınırı aşılmıştır.", "Uygun"))))</f>
        <v>%0,5 üzerindedir</v>
      </c>
      <c r="M219" s="108" t="str">
        <f t="shared" si="40"/>
        <v xml:space="preserve"> </v>
      </c>
      <c r="N219" s="29"/>
      <c r="O219" s="6"/>
      <c r="P219" s="72" t="str">
        <f t="shared" si="39"/>
        <v/>
      </c>
      <c r="Q219" s="70">
        <f>IFERROR(IF(K219&lt;=0.005,IF(E219="",J219,0),IF(E219&lt;&gt;"",0,IF(N219="",0,IF(N219="H",0,IF(O219&lt;Veriler!$F$2,J219*Veriler!$F$2,J219*O219)))))," ")</f>
        <v>0</v>
      </c>
      <c r="R219" s="70">
        <f>IF(Veriler!O219&lt;=0.1, Q219, IF(AND(Veriler!O219&gt;0.1, E219="", N219="E"), IF(O219&gt;Veriler!$F$2, O219*Q219, IF(O219&lt;Veriler!$F$2, Veriler!$F$2*Q219, O219*Q219)), 0))</f>
        <v>0</v>
      </c>
      <c r="S219" s="70" t="str">
        <f t="shared" si="37"/>
        <v xml:space="preserve"> </v>
      </c>
      <c r="T219" s="73" t="str">
        <f>IFERROR(IF(E219="", IF(Q219=1, 0, IF(J219-Q219=0, "", J219-Q219)), IF(Veriler!H219="", J219, IF(J219*Veriler!H219=0, "", J219*Veriler!H219))), J219)</f>
        <v/>
      </c>
    </row>
    <row r="220" spans="1:20" s="63" customFormat="1" ht="27.75" customHeight="1" x14ac:dyDescent="0.25">
      <c r="A220" s="69">
        <v>11</v>
      </c>
      <c r="B220" s="201"/>
      <c r="C220" s="202"/>
      <c r="D220" s="4"/>
      <c r="E220" s="5"/>
      <c r="F220" s="3"/>
      <c r="G220" s="3"/>
      <c r="H220" s="3"/>
      <c r="I220" s="3"/>
      <c r="J220" s="70" t="str">
        <f t="shared" si="38"/>
        <v/>
      </c>
      <c r="K220" s="71" t="str">
        <f>IF(J220="", "", J220/Veriler!$S$1)</f>
        <v/>
      </c>
      <c r="L220" s="108" t="str">
        <f>IF(E220&lt;&gt;"", "İthal Girdi", IF(Veriler!O220="", "", IF(Veriler!N220="H", "%0,5 üzerindedir", IF(Veriler!O220&gt;0.1, "%10 sınırı aşılmıştır.", "Uygun"))))</f>
        <v>%0,5 üzerindedir</v>
      </c>
      <c r="M220" s="108" t="str">
        <f t="shared" si="40"/>
        <v xml:space="preserve"> </v>
      </c>
      <c r="N220" s="29"/>
      <c r="O220" s="6"/>
      <c r="P220" s="72" t="str">
        <f t="shared" si="39"/>
        <v/>
      </c>
      <c r="Q220" s="70">
        <f>IFERROR(IF(K220&lt;=0.005,IF(E220="",J220,0),IF(E220&lt;&gt;"",0,IF(N220="",0,IF(N220="H",0,IF(O220&lt;Veriler!$F$2,J220*Veriler!$F$2,J220*O220)))))," ")</f>
        <v>0</v>
      </c>
      <c r="R220" s="70">
        <f>IF(Veriler!O220&lt;=0.1, Q220, IF(AND(Veriler!O220&gt;0.1, E220="", N220="E"), IF(O220&gt;Veriler!$F$2, O220*Q220, IF(O220&lt;Veriler!$F$2, Veriler!$F$2*Q220, O220*Q220)), 0))</f>
        <v>0</v>
      </c>
      <c r="S220" s="70" t="str">
        <f t="shared" si="37"/>
        <v xml:space="preserve"> </v>
      </c>
      <c r="T220" s="73" t="str">
        <f>IFERROR(IF(E220="", IF(Q220=1, 0, IF(J220-Q220=0, "", J220-Q220)), IF(Veriler!H220="", J220, IF(J220*Veriler!H220=0, "", J220*Veriler!H220))), J220)</f>
        <v/>
      </c>
    </row>
    <row r="221" spans="1:20" s="63" customFormat="1" ht="27.75" customHeight="1" x14ac:dyDescent="0.25">
      <c r="A221" s="69">
        <v>12</v>
      </c>
      <c r="B221" s="201"/>
      <c r="C221" s="202"/>
      <c r="D221" s="4"/>
      <c r="E221" s="5"/>
      <c r="F221" s="3"/>
      <c r="G221" s="3"/>
      <c r="H221" s="3"/>
      <c r="I221" s="3"/>
      <c r="J221" s="70" t="str">
        <f t="shared" si="38"/>
        <v/>
      </c>
      <c r="K221" s="71" t="str">
        <f>IF(J221="", "", J221/Veriler!$S$1)</f>
        <v/>
      </c>
      <c r="L221" s="108" t="str">
        <f>IF(E221&lt;&gt;"", "İthal Girdi", IF(Veriler!O221="", "", IF(Veriler!N221="H", "%0,5 üzerindedir", IF(Veriler!O221&gt;0.1, "%10 sınırı aşılmıştır.", "Uygun"))))</f>
        <v>%0,5 üzerindedir</v>
      </c>
      <c r="M221" s="108" t="str">
        <f t="shared" si="40"/>
        <v xml:space="preserve"> </v>
      </c>
      <c r="N221" s="29"/>
      <c r="O221" s="6"/>
      <c r="P221" s="72" t="str">
        <f t="shared" si="39"/>
        <v/>
      </c>
      <c r="Q221" s="70">
        <f>IFERROR(IF(K221&lt;=0.005,IF(E221="",J221,0),IF(E221&lt;&gt;"",0,IF(N221="",0,IF(N221="H",0,IF(O221&lt;Veriler!$F$2,J221*Veriler!$F$2,J221*O221)))))," ")</f>
        <v>0</v>
      </c>
      <c r="R221" s="70">
        <f>IF(Veriler!O221&lt;=0.1, Q221, IF(AND(Veriler!O221&gt;0.1, E221="", N221="E"), IF(O221&gt;Veriler!$F$2, O221*Q221, IF(O221&lt;Veriler!$F$2, Veriler!$F$2*Q221, O221*Q221)), 0))</f>
        <v>0</v>
      </c>
      <c r="S221" s="70" t="str">
        <f t="shared" si="37"/>
        <v xml:space="preserve"> </v>
      </c>
      <c r="T221" s="73" t="str">
        <f>IFERROR(IF(E221="", IF(Q221=1, 0, IF(J221-Q221=0, "", J221-Q221)), IF(Veriler!H221="", J221, IF(J221*Veriler!H221=0, "", J221*Veriler!H221))), J221)</f>
        <v/>
      </c>
    </row>
    <row r="222" spans="1:20" s="63" customFormat="1" ht="27.75" customHeight="1" x14ac:dyDescent="0.25">
      <c r="A222" s="69">
        <v>13</v>
      </c>
      <c r="B222" s="201"/>
      <c r="C222" s="202"/>
      <c r="D222" s="4"/>
      <c r="E222" s="5"/>
      <c r="F222" s="3"/>
      <c r="G222" s="3"/>
      <c r="H222" s="3"/>
      <c r="I222" s="3"/>
      <c r="J222" s="70" t="str">
        <f t="shared" si="38"/>
        <v/>
      </c>
      <c r="K222" s="71" t="str">
        <f>IF(J222="", "", J222/Veriler!$S$1)</f>
        <v/>
      </c>
      <c r="L222" s="108" t="str">
        <f>IF(E222&lt;&gt;"", "İthal Girdi", IF(Veriler!O222="", "", IF(Veriler!N222="H", "%0,5 üzerindedir", IF(Veriler!O222&gt;0.1, "%10 sınırı aşılmıştır.", "Uygun"))))</f>
        <v>%0,5 üzerindedir</v>
      </c>
      <c r="M222" s="108" t="str">
        <f t="shared" si="40"/>
        <v xml:space="preserve"> </v>
      </c>
      <c r="N222" s="29"/>
      <c r="O222" s="6"/>
      <c r="P222" s="72" t="str">
        <f t="shared" si="39"/>
        <v/>
      </c>
      <c r="Q222" s="70">
        <f>IFERROR(IF(K222&lt;=0.005,IF(E222="",J222,0),IF(E222&lt;&gt;"",0,IF(N222="",0,IF(N222="H",0,IF(O222&lt;Veriler!$F$2,J222*Veriler!$F$2,J222*O222)))))," ")</f>
        <v>0</v>
      </c>
      <c r="R222" s="70">
        <f>IF(Veriler!O222&lt;=0.1, Q222, IF(AND(Veriler!O222&gt;0.1, E222="", N222="E"), IF(O222&gt;Veriler!$F$2, O222*Q222, IF(O222&lt;Veriler!$F$2, Veriler!$F$2*Q222, O222*Q222)), 0))</f>
        <v>0</v>
      </c>
      <c r="S222" s="70" t="str">
        <f t="shared" si="37"/>
        <v xml:space="preserve"> </v>
      </c>
      <c r="T222" s="73" t="str">
        <f>IFERROR(IF(E222="", IF(Q222=1, 0, IF(J222-Q222=0, "", J222-Q222)), IF(Veriler!H222="", J222, IF(J222*Veriler!H222=0, "", J222*Veriler!H222))), J222)</f>
        <v/>
      </c>
    </row>
    <row r="223" spans="1:20" s="63" customFormat="1" ht="27.75" customHeight="1" x14ac:dyDescent="0.25">
      <c r="A223" s="69">
        <v>14</v>
      </c>
      <c r="B223" s="201"/>
      <c r="C223" s="202"/>
      <c r="D223" s="4"/>
      <c r="E223" s="5"/>
      <c r="F223" s="3"/>
      <c r="G223" s="3"/>
      <c r="H223" s="3"/>
      <c r="I223" s="3"/>
      <c r="J223" s="70" t="str">
        <f t="shared" si="38"/>
        <v/>
      </c>
      <c r="K223" s="71" t="str">
        <f>IF(J223="", "", J223/Veriler!$S$1)</f>
        <v/>
      </c>
      <c r="L223" s="108" t="str">
        <f>IF(E223&lt;&gt;"", "İthal Girdi", IF(Veriler!O223="", "", IF(Veriler!N223="H", "%0,5 üzerindedir", IF(Veriler!O223&gt;0.1, "%10 sınırı aşılmıştır.", "Uygun"))))</f>
        <v>%0,5 üzerindedir</v>
      </c>
      <c r="M223" s="108" t="str">
        <f t="shared" si="40"/>
        <v xml:space="preserve"> </v>
      </c>
      <c r="N223" s="29"/>
      <c r="O223" s="6"/>
      <c r="P223" s="72" t="str">
        <f t="shared" si="39"/>
        <v/>
      </c>
      <c r="Q223" s="70">
        <f>IFERROR(IF(K223&lt;=0.005,IF(E223="",J223,0),IF(E223&lt;&gt;"",0,IF(N223="",0,IF(N223="H",0,IF(O223&lt;Veriler!$F$2,J223*Veriler!$F$2,J223*O223)))))," ")</f>
        <v>0</v>
      </c>
      <c r="R223" s="70">
        <f>IF(Veriler!O223&lt;=0.1, Q223, IF(AND(Veriler!O223&gt;0.1, E223="", N223="E"), IF(O223&gt;Veriler!$F$2, O223*Q223, IF(O223&lt;Veriler!$F$2, Veriler!$F$2*Q223, O223*Q223)), 0))</f>
        <v>0</v>
      </c>
      <c r="S223" s="70" t="str">
        <f t="shared" si="37"/>
        <v xml:space="preserve"> </v>
      </c>
      <c r="T223" s="73" t="str">
        <f>IFERROR(IF(E223="", IF(Q223=1, 0, IF(J223-Q223=0, "", J223-Q223)), IF(Veriler!H223="", J223, IF(J223*Veriler!H223=0, "", J223*Veriler!H223))), J223)</f>
        <v/>
      </c>
    </row>
    <row r="224" spans="1:20" s="63" customFormat="1" ht="24" customHeight="1" x14ac:dyDescent="0.25">
      <c r="A224" s="74"/>
      <c r="B224" s="75"/>
      <c r="C224" s="75"/>
      <c r="D224" s="75"/>
      <c r="E224" s="76"/>
      <c r="F224" s="74"/>
      <c r="G224" s="74"/>
      <c r="H224" s="74"/>
      <c r="I224" s="74"/>
      <c r="J224" s="77"/>
      <c r="K224" s="78"/>
      <c r="L224" s="109"/>
      <c r="M224" s="109"/>
      <c r="N224" s="79"/>
      <c r="O224" s="80"/>
      <c r="P224" s="80"/>
      <c r="Q224" s="74"/>
      <c r="R224" s="74"/>
      <c r="S224" s="74"/>
      <c r="T224" s="74"/>
    </row>
    <row r="225" spans="1:20" s="63" customFormat="1" ht="24" customHeight="1" x14ac:dyDescent="0.25">
      <c r="A225" s="74"/>
      <c r="B225" s="75"/>
      <c r="C225" s="75"/>
      <c r="D225" s="75"/>
      <c r="E225" s="76"/>
      <c r="F225" s="74"/>
      <c r="G225" s="74"/>
      <c r="H225" s="74"/>
      <c r="I225" s="74"/>
      <c r="J225" s="77"/>
      <c r="K225" s="78"/>
      <c r="L225" s="109"/>
      <c r="M225" s="109"/>
      <c r="N225" s="79"/>
      <c r="O225" s="80"/>
      <c r="P225" s="80"/>
      <c r="Q225" s="81" t="s">
        <v>19</v>
      </c>
      <c r="R225" s="81" t="s">
        <v>19</v>
      </c>
      <c r="S225" s="81" t="s">
        <v>19</v>
      </c>
      <c r="T225" s="82" t="s">
        <v>20</v>
      </c>
    </row>
    <row r="226" spans="1:20" s="63" customFormat="1" ht="27" customHeight="1" x14ac:dyDescent="0.25">
      <c r="A226" s="203" t="s">
        <v>106</v>
      </c>
      <c r="B226" s="203"/>
      <c r="C226" s="203"/>
      <c r="D226" s="203"/>
      <c r="E226" s="203"/>
      <c r="F226" s="203"/>
      <c r="G226" s="203"/>
      <c r="H226" s="203"/>
      <c r="I226" s="203"/>
      <c r="J226" s="203"/>
      <c r="K226" s="203"/>
      <c r="L226" s="203"/>
      <c r="M226" s="203"/>
      <c r="N226" s="203"/>
      <c r="O226" s="203"/>
      <c r="P226" s="203"/>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11" t="s">
        <v>83</v>
      </c>
      <c r="B228" s="211"/>
      <c r="C228" s="211"/>
      <c r="D228" s="211"/>
      <c r="E228" s="211"/>
      <c r="F228" s="211"/>
      <c r="G228" s="211"/>
      <c r="H228" s="211"/>
      <c r="I228" s="211"/>
      <c r="J228" s="211"/>
      <c r="K228" s="212"/>
      <c r="L228" s="212"/>
      <c r="M228" s="212"/>
      <c r="N228" s="213"/>
      <c r="O228" s="213"/>
      <c r="P228" s="213"/>
      <c r="Q228" s="211"/>
      <c r="R228" s="211"/>
      <c r="S228" s="211"/>
      <c r="T228" s="211"/>
    </row>
    <row r="229" spans="1:20" s="63" customFormat="1" ht="31.5" customHeight="1" x14ac:dyDescent="0.25">
      <c r="A229" s="205" t="s">
        <v>0</v>
      </c>
      <c r="B229" s="205"/>
      <c r="C229" s="205"/>
      <c r="D229" s="205"/>
      <c r="E229" s="205"/>
      <c r="F229" s="205"/>
      <c r="G229" s="205"/>
      <c r="H229" s="205"/>
      <c r="I229" s="205"/>
      <c r="J229" s="205"/>
      <c r="K229" s="205"/>
      <c r="L229" s="205"/>
      <c r="M229" s="205"/>
      <c r="N229" s="205" t="b">
        <v>0</v>
      </c>
      <c r="O229" s="205"/>
      <c r="P229" s="205"/>
      <c r="Q229" s="205"/>
      <c r="R229" s="205"/>
      <c r="S229" s="205"/>
      <c r="T229" s="205"/>
    </row>
    <row r="230" spans="1:20" s="64" customFormat="1" ht="28.5" customHeight="1" x14ac:dyDescent="0.25">
      <c r="A230" s="206" t="s">
        <v>124</v>
      </c>
      <c r="B230" s="207"/>
      <c r="C230" s="207"/>
      <c r="D230" s="207"/>
      <c r="E230" s="207"/>
      <c r="F230" s="207"/>
      <c r="G230" s="207"/>
      <c r="H230" s="207"/>
      <c r="I230" s="207"/>
      <c r="J230" s="207"/>
      <c r="K230" s="207"/>
      <c r="L230" s="207"/>
      <c r="M230" s="207"/>
      <c r="N230" s="207"/>
      <c r="O230" s="207"/>
      <c r="P230" s="208"/>
      <c r="Q230" s="160"/>
      <c r="R230" s="161"/>
      <c r="S230" s="162" t="s">
        <v>125</v>
      </c>
      <c r="T230" s="163">
        <f>T192+1</f>
        <v>7</v>
      </c>
    </row>
    <row r="231" spans="1:20" s="63" customFormat="1" ht="54" customHeight="1" x14ac:dyDescent="0.25">
      <c r="A231" s="65" t="s">
        <v>1</v>
      </c>
      <c r="B231" s="209" t="s">
        <v>2</v>
      </c>
      <c r="C231" s="210"/>
      <c r="D231" s="2" t="s">
        <v>3</v>
      </c>
      <c r="E231" s="2" t="s">
        <v>4</v>
      </c>
      <c r="F231" s="1" t="s">
        <v>5</v>
      </c>
      <c r="G231" s="1" t="s">
        <v>6</v>
      </c>
      <c r="H231" s="1" t="s">
        <v>7</v>
      </c>
      <c r="I231" s="1" t="s">
        <v>8</v>
      </c>
      <c r="J231" s="65" t="s">
        <v>9</v>
      </c>
      <c r="K231" s="67" t="s">
        <v>10</v>
      </c>
      <c r="L231" s="111" t="s">
        <v>94</v>
      </c>
      <c r="M231" s="111" t="s">
        <v>94</v>
      </c>
      <c r="N231" s="1" t="s">
        <v>11</v>
      </c>
      <c r="O231" s="1" t="s">
        <v>12</v>
      </c>
      <c r="P231" s="68" t="s">
        <v>13</v>
      </c>
      <c r="Q231" s="65" t="s">
        <v>14</v>
      </c>
      <c r="R231" s="65" t="s">
        <v>85</v>
      </c>
      <c r="S231" s="65" t="s">
        <v>85</v>
      </c>
      <c r="T231" s="65" t="s">
        <v>15</v>
      </c>
    </row>
    <row r="232" spans="1:20" s="63" customFormat="1" ht="27" customHeight="1" x14ac:dyDescent="0.25">
      <c r="A232" s="103"/>
      <c r="B232" s="204" t="s">
        <v>16</v>
      </c>
      <c r="C232" s="204"/>
      <c r="D232" s="104"/>
      <c r="E232" s="104"/>
      <c r="F232" s="104"/>
      <c r="G232" s="104"/>
      <c r="H232" s="104"/>
      <c r="I232" s="104"/>
      <c r="J232" s="104"/>
      <c r="K232" s="104"/>
      <c r="L232" s="104"/>
      <c r="M232" s="104"/>
      <c r="N232" s="104"/>
      <c r="O232" s="104"/>
      <c r="P232" s="204"/>
      <c r="Q232" s="204"/>
      <c r="R232" s="104"/>
      <c r="S232" s="104"/>
      <c r="T232" s="104"/>
    </row>
    <row r="233" spans="1:20" s="63" customFormat="1" ht="27.75" customHeight="1" x14ac:dyDescent="0.25">
      <c r="A233" s="69">
        <v>1</v>
      </c>
      <c r="B233" s="201"/>
      <c r="C233" s="202"/>
      <c r="D233" s="4"/>
      <c r="E233" s="5"/>
      <c r="F233" s="3"/>
      <c r="G233" s="3"/>
      <c r="H233" s="3"/>
      <c r="I233" s="3"/>
      <c r="J233" s="70" t="str">
        <f t="shared" ref="J233:J246" si="41">IF(AND(F233&lt;&gt;0, H233&lt;&gt;0, I233&lt;&gt;0), F233*H233*I233, "")</f>
        <v/>
      </c>
      <c r="K233" s="71" t="str">
        <f>IF(J233="", "", J233/Veriler!$S$1)</f>
        <v/>
      </c>
      <c r="L233" s="108" t="str">
        <f>IF(E233&lt;&gt;"", "İthal Girdi", IF(Veriler!O233="", "", IF(Veriler!N233="H", "%0,5 üzerindedir", IF(Veriler!O233&gt;0.1, "%10 sınırı aşılmıştır.", "Uygun"))))</f>
        <v>%0,5 üzerindedir</v>
      </c>
      <c r="M233" s="108" t="str">
        <f>IF(K233=""," ",L233)</f>
        <v xml:space="preserve"> </v>
      </c>
      <c r="N233" s="29"/>
      <c r="O233" s="6"/>
      <c r="P233" s="72" t="str">
        <f>IFERROR(IF(AND(R233&lt;&gt;"",J233&lt;&gt;"",J233&lt;&gt;0,R233&lt;&gt;0),R233/J233,"")," ")</f>
        <v/>
      </c>
      <c r="Q233" s="70">
        <f>IFERROR(IF(K233&lt;=0.005,IF(E233="",J233,0),IF(E233&lt;&gt;"",0,IF(N233="",0,IF(N233="H",0,IF(O233&lt;Veriler!$F$2,J233*Veriler!$F$2,J233*O233)))))," ")</f>
        <v>0</v>
      </c>
      <c r="R233" s="70">
        <f>IF(Veriler!O233&lt;=0.1, Q233, IF(AND(Veriler!O233&gt;0.1, E233="", N233="E"), IF(O233&gt;Veriler!$F$2, O233*Q233, IF(O233&lt;Veriler!$F$2, Veriler!$F$2*Q233, O233*Q233)), 0))</f>
        <v>0</v>
      </c>
      <c r="S233" s="70" t="str">
        <f>IF(R233=0," ",R233)</f>
        <v xml:space="preserve"> </v>
      </c>
      <c r="T233" s="73" t="str">
        <f>IFERROR(IF(E233="", IF(Q233=1, 0, IF(J233-Q233=0, "", J233-Q233)), IF(Veriler!H233="", J233, IF(J233*Veriler!H233=0, "", J233*Veriler!H233))), J233)</f>
        <v/>
      </c>
    </row>
    <row r="234" spans="1:20" s="63" customFormat="1" ht="27.75" customHeight="1" x14ac:dyDescent="0.25">
      <c r="A234" s="69">
        <v>2</v>
      </c>
      <c r="B234" s="201"/>
      <c r="C234" s="202"/>
      <c r="D234" s="4"/>
      <c r="E234" s="5"/>
      <c r="F234" s="3"/>
      <c r="G234" s="3"/>
      <c r="H234" s="3"/>
      <c r="I234" s="3"/>
      <c r="J234" s="70" t="str">
        <f t="shared" si="41"/>
        <v/>
      </c>
      <c r="K234" s="71" t="str">
        <f>IF(J234="", "", J234/Veriler!$S$1)</f>
        <v/>
      </c>
      <c r="L234" s="108" t="str">
        <f>IF(E234&lt;&gt;"", "İthal Girdi", IF(Veriler!O234="", "", IF(Veriler!N234="H", "%0,5 üzerindedir", IF(Veriler!O234&gt;0.1, "%10 sınırı aşılmıştır.", "Uygun"))))</f>
        <v>%0,5 üzerindedir</v>
      </c>
      <c r="M234" s="108" t="str">
        <f t="shared" ref="M234:M246" si="42">IF(K234=""," ",L234)</f>
        <v xml:space="preserve"> </v>
      </c>
      <c r="N234" s="29"/>
      <c r="O234" s="6"/>
      <c r="P234" s="72" t="str">
        <f t="shared" ref="P234:P246" si="43">IFERROR(IF(AND(R234&lt;&gt;"",J234&lt;&gt;"",J234&lt;&gt;0,R234&lt;&gt;0),R234/J234,"")," ")</f>
        <v/>
      </c>
      <c r="Q234" s="70">
        <f>IFERROR(IF(K234&lt;=0.005,IF(E234="",J234,0),IF(E234&lt;&gt;"",0,IF(N234="",0,IF(N234="H",0,IF(O234&lt;Veriler!$F$2,J234*Veriler!$F$2,J234*O234)))))," ")</f>
        <v>0</v>
      </c>
      <c r="R234" s="70">
        <f>IF(Veriler!O234&lt;=0.1, Q234, IF(AND(Veriler!O234&gt;0.1, E234="", N234="E"), IF(O234&gt;Veriler!$F$2, O234*Q234, IF(O234&lt;Veriler!$F$2, Veriler!$F$2*Q234, O234*Q234)), 0))</f>
        <v>0</v>
      </c>
      <c r="S234" s="70" t="str">
        <f t="shared" ref="S234:S261" si="44">IF(R234=0," ",R234)</f>
        <v xml:space="preserve"> </v>
      </c>
      <c r="T234" s="73" t="str">
        <f>IFERROR(IF(E234="", IF(Q234=1, 0, IF(J234-Q234=0, "", J234-Q234)), IF(Veriler!H234="", J234, IF(J234*Veriler!H234=0, "", J234*Veriler!H234))), J234)</f>
        <v/>
      </c>
    </row>
    <row r="235" spans="1:20" s="63" customFormat="1" ht="27.75" customHeight="1" x14ac:dyDescent="0.25">
      <c r="A235" s="69">
        <v>3</v>
      </c>
      <c r="B235" s="201"/>
      <c r="C235" s="202"/>
      <c r="D235" s="4"/>
      <c r="E235" s="5"/>
      <c r="F235" s="3"/>
      <c r="G235" s="3"/>
      <c r="H235" s="3"/>
      <c r="I235" s="3"/>
      <c r="J235" s="70" t="str">
        <f t="shared" si="41"/>
        <v/>
      </c>
      <c r="K235" s="71" t="str">
        <f>IF(J235="", "", J235/Veriler!$S$1)</f>
        <v/>
      </c>
      <c r="L235" s="108" t="str">
        <f>IF(E235&lt;&gt;"", "İthal Girdi", IF(Veriler!O235="", "", IF(Veriler!N235="H", "%0,5 üzerindedir", IF(Veriler!O235&gt;0.1, "%10 sınırı aşılmıştır.", "Uygun"))))</f>
        <v>%0,5 üzerindedir</v>
      </c>
      <c r="M235" s="108" t="str">
        <f t="shared" si="42"/>
        <v xml:space="preserve"> </v>
      </c>
      <c r="N235" s="29"/>
      <c r="O235" s="6"/>
      <c r="P235" s="72" t="str">
        <f t="shared" si="43"/>
        <v/>
      </c>
      <c r="Q235" s="70">
        <f>IFERROR(IF(K235&lt;=0.005,IF(E235="",J235,0),IF(E235&lt;&gt;"",0,IF(N235="",0,IF(N235="H",0,IF(O235&lt;Veriler!$F$2,J235*Veriler!$F$2,J235*O235)))))," ")</f>
        <v>0</v>
      </c>
      <c r="R235" s="70">
        <f>IF(Veriler!O235&lt;=0.1, Q235, IF(AND(Veriler!O235&gt;0.1, E235="", N235="E"), IF(O235&gt;Veriler!$F$2, O235*Q235, IF(O235&lt;Veriler!$F$2, Veriler!$F$2*Q235, O235*Q235)), 0))</f>
        <v>0</v>
      </c>
      <c r="S235" s="70" t="str">
        <f t="shared" si="44"/>
        <v xml:space="preserve"> </v>
      </c>
      <c r="T235" s="73" t="str">
        <f>IFERROR(IF(E235="", IF(Q235=1, 0, IF(J235-Q235=0, "", J235-Q235)), IF(Veriler!H235="", J235, IF(J235*Veriler!H235=0, "", J235*Veriler!H235))), J235)</f>
        <v/>
      </c>
    </row>
    <row r="236" spans="1:20" s="63" customFormat="1" ht="27.75" customHeight="1" x14ac:dyDescent="0.25">
      <c r="A236" s="69">
        <v>4</v>
      </c>
      <c r="B236" s="201"/>
      <c r="C236" s="202"/>
      <c r="D236" s="4"/>
      <c r="E236" s="5"/>
      <c r="F236" s="3"/>
      <c r="G236" s="3"/>
      <c r="H236" s="3"/>
      <c r="I236" s="3"/>
      <c r="J236" s="70" t="str">
        <f t="shared" si="41"/>
        <v/>
      </c>
      <c r="K236" s="71" t="str">
        <f>IF(J236="", "", J236/Veriler!$S$1)</f>
        <v/>
      </c>
      <c r="L236" s="108" t="str">
        <f>IF(E236&lt;&gt;"", "İthal Girdi", IF(Veriler!O236="", "", IF(Veriler!N236="H", "%0,5 üzerindedir", IF(Veriler!O236&gt;0.1, "%10 sınırı aşılmıştır.", "Uygun"))))</f>
        <v>%0,5 üzerindedir</v>
      </c>
      <c r="M236" s="108" t="str">
        <f t="shared" si="42"/>
        <v xml:space="preserve"> </v>
      </c>
      <c r="N236" s="29"/>
      <c r="O236" s="6"/>
      <c r="P236" s="72" t="str">
        <f t="shared" si="43"/>
        <v/>
      </c>
      <c r="Q236" s="70">
        <f>IFERROR(IF(K236&lt;=0.005,IF(E236="",J236,0),IF(E236&lt;&gt;"",0,IF(N236="",0,IF(N236="H",0,IF(O236&lt;Veriler!$F$2,J236*Veriler!$F$2,J236*O236)))))," ")</f>
        <v>0</v>
      </c>
      <c r="R236" s="70">
        <f>IF(Veriler!O236&lt;=0.1, Q236, IF(AND(Veriler!O236&gt;0.1, E236="", N236="E"), IF(O236&gt;Veriler!$F$2, O236*Q236, IF(O236&lt;Veriler!$F$2, Veriler!$F$2*Q236, O236*Q236)), 0))</f>
        <v>0</v>
      </c>
      <c r="S236" s="70" t="str">
        <f t="shared" si="44"/>
        <v xml:space="preserve"> </v>
      </c>
      <c r="T236" s="73" t="str">
        <f>IFERROR(IF(E236="", IF(Q236=1, 0, IF(J236-Q236=0, "", J236-Q236)), IF(Veriler!H236="", J236, IF(J236*Veriler!H236=0, "", J236*Veriler!H236))), J236)</f>
        <v/>
      </c>
    </row>
    <row r="237" spans="1:20" s="63" customFormat="1" ht="27.75" customHeight="1" x14ac:dyDescent="0.25">
      <c r="A237" s="69">
        <v>5</v>
      </c>
      <c r="B237" s="201"/>
      <c r="C237" s="202"/>
      <c r="D237" s="4"/>
      <c r="E237" s="5"/>
      <c r="F237" s="3"/>
      <c r="G237" s="3"/>
      <c r="H237" s="3"/>
      <c r="I237" s="3"/>
      <c r="J237" s="70" t="str">
        <f t="shared" si="41"/>
        <v/>
      </c>
      <c r="K237" s="71" t="str">
        <f>IF(J237="", "", J237/Veriler!$S$1)</f>
        <v/>
      </c>
      <c r="L237" s="108" t="str">
        <f>IF(E237&lt;&gt;"", "İthal Girdi", IF(Veriler!O237="", "", IF(Veriler!N237="H", "%0,5 üzerindedir", IF(Veriler!O237&gt;0.1, "%10 sınırı aşılmıştır.", "Uygun"))))</f>
        <v>%0,5 üzerindedir</v>
      </c>
      <c r="M237" s="108" t="str">
        <f t="shared" si="42"/>
        <v xml:space="preserve"> </v>
      </c>
      <c r="N237" s="29"/>
      <c r="O237" s="6"/>
      <c r="P237" s="72" t="str">
        <f t="shared" si="43"/>
        <v/>
      </c>
      <c r="Q237" s="70">
        <f>IFERROR(IF(K237&lt;=0.005,IF(E237="",J237,0),IF(E237&lt;&gt;"",0,IF(N237="",0,IF(N237="H",0,IF(O237&lt;Veriler!$F$2,J237*Veriler!$F$2,J237*O237)))))," ")</f>
        <v>0</v>
      </c>
      <c r="R237" s="70">
        <f>IF(Veriler!O237&lt;=0.1, Q237, IF(AND(Veriler!O237&gt;0.1, E237="", N237="E"), IF(O237&gt;Veriler!$F$2, O237*Q237, IF(O237&lt;Veriler!$F$2, Veriler!$F$2*Q237, O237*Q237)), 0))</f>
        <v>0</v>
      </c>
      <c r="S237" s="70" t="str">
        <f t="shared" si="44"/>
        <v xml:space="preserve"> </v>
      </c>
      <c r="T237" s="73" t="str">
        <f>IFERROR(IF(E237="", IF(Q237=1, 0, IF(J237-Q237=0, "", J237-Q237)), IF(Veriler!H237="", J237, IF(J237*Veriler!H237=0, "", J237*Veriler!H237))), J237)</f>
        <v/>
      </c>
    </row>
    <row r="238" spans="1:20" s="63" customFormat="1" ht="27.75" customHeight="1" x14ac:dyDescent="0.25">
      <c r="A238" s="69">
        <v>6</v>
      </c>
      <c r="B238" s="201"/>
      <c r="C238" s="202"/>
      <c r="D238" s="4"/>
      <c r="E238" s="5"/>
      <c r="F238" s="3"/>
      <c r="G238" s="3"/>
      <c r="H238" s="3"/>
      <c r="I238" s="3"/>
      <c r="J238" s="70" t="str">
        <f t="shared" si="41"/>
        <v/>
      </c>
      <c r="K238" s="71" t="str">
        <f>IF(J238="", "", J238/Veriler!$S$1)</f>
        <v/>
      </c>
      <c r="L238" s="108" t="str">
        <f>IF(E238&lt;&gt;"", "İthal Girdi", IF(Veriler!O238="", "", IF(Veriler!N238="H", "%0,5 üzerindedir", IF(Veriler!O238&gt;0.1, "%10 sınırı aşılmıştır.", "Uygun"))))</f>
        <v>%0,5 üzerindedir</v>
      </c>
      <c r="M238" s="108" t="str">
        <f t="shared" si="42"/>
        <v xml:space="preserve"> </v>
      </c>
      <c r="N238" s="29"/>
      <c r="O238" s="6"/>
      <c r="P238" s="72" t="str">
        <f t="shared" si="43"/>
        <v/>
      </c>
      <c r="Q238" s="70">
        <f>IFERROR(IF(K238&lt;=0.005,IF(E238="",J238,0),IF(E238&lt;&gt;"",0,IF(N238="",0,IF(N238="H",0,IF(O238&lt;Veriler!$F$2,J238*Veriler!$F$2,J238*O238)))))," ")</f>
        <v>0</v>
      </c>
      <c r="R238" s="70">
        <f>IF(Veriler!O238&lt;=0.1, Q238, IF(AND(Veriler!O238&gt;0.1, E238="", N238="E"), IF(O238&gt;Veriler!$F$2, O238*Q238, IF(O238&lt;Veriler!$F$2, Veriler!$F$2*Q238, O238*Q238)), 0))</f>
        <v>0</v>
      </c>
      <c r="S238" s="70" t="str">
        <f t="shared" si="44"/>
        <v xml:space="preserve"> </v>
      </c>
      <c r="T238" s="73" t="str">
        <f>IFERROR(IF(E238="", IF(Q238=1, 0, IF(J238-Q238=0, "", J238-Q238)), IF(Veriler!H238="", J238, IF(J238*Veriler!H238=0, "", J238*Veriler!H238))), J238)</f>
        <v/>
      </c>
    </row>
    <row r="239" spans="1:20" s="63" customFormat="1" ht="27.75" customHeight="1" x14ac:dyDescent="0.25">
      <c r="A239" s="69">
        <v>7</v>
      </c>
      <c r="B239" s="201"/>
      <c r="C239" s="202"/>
      <c r="D239" s="4"/>
      <c r="E239" s="5"/>
      <c r="F239" s="3"/>
      <c r="G239" s="3"/>
      <c r="H239" s="3"/>
      <c r="I239" s="3"/>
      <c r="J239" s="70" t="str">
        <f t="shared" si="41"/>
        <v/>
      </c>
      <c r="K239" s="71" t="str">
        <f>IF(J239="", "", J239/Veriler!$S$1)</f>
        <v/>
      </c>
      <c r="L239" s="108" t="str">
        <f>IF(E239&lt;&gt;"", "İthal Girdi", IF(Veriler!O239="", "", IF(Veriler!N239="H", "%0,5 üzerindedir", IF(Veriler!O239&gt;0.1, "%10 sınırı aşılmıştır.", "Uygun"))))</f>
        <v>%0,5 üzerindedir</v>
      </c>
      <c r="M239" s="108" t="str">
        <f t="shared" si="42"/>
        <v xml:space="preserve"> </v>
      </c>
      <c r="N239" s="29"/>
      <c r="O239" s="6"/>
      <c r="P239" s="72" t="str">
        <f t="shared" si="43"/>
        <v/>
      </c>
      <c r="Q239" s="70">
        <f>IFERROR(IF(K239&lt;=0.005,IF(E239="",J239,0),IF(E239&lt;&gt;"",0,IF(N239="",0,IF(N239="H",0,IF(O239&lt;Veriler!$F$2,J239*Veriler!$F$2,J239*O239)))))," ")</f>
        <v>0</v>
      </c>
      <c r="R239" s="70">
        <f>IF(Veriler!O239&lt;=0.1, Q239, IF(AND(Veriler!O239&gt;0.1, E239="", N239="E"), IF(O239&gt;Veriler!$F$2, O239*Q239, IF(O239&lt;Veriler!$F$2, Veriler!$F$2*Q239, O239*Q239)), 0))</f>
        <v>0</v>
      </c>
      <c r="S239" s="70" t="str">
        <f t="shared" si="44"/>
        <v xml:space="preserve"> </v>
      </c>
      <c r="T239" s="73" t="str">
        <f>IFERROR(IF(E239="", IF(Q239=1, 0, IF(J239-Q239=0, "", J239-Q239)), IF(Veriler!H239="", J239, IF(J239*Veriler!H239=0, "", J239*Veriler!H239))), J239)</f>
        <v/>
      </c>
    </row>
    <row r="240" spans="1:20" s="63" customFormat="1" ht="27.75" customHeight="1" x14ac:dyDescent="0.25">
      <c r="A240" s="69">
        <v>8</v>
      </c>
      <c r="B240" s="201"/>
      <c r="C240" s="202"/>
      <c r="D240" s="4"/>
      <c r="E240" s="5"/>
      <c r="F240" s="3"/>
      <c r="G240" s="3"/>
      <c r="H240" s="3"/>
      <c r="I240" s="3"/>
      <c r="J240" s="70" t="str">
        <f t="shared" si="41"/>
        <v/>
      </c>
      <c r="K240" s="71" t="str">
        <f>IF(J240="", "", J240/Veriler!$S$1)</f>
        <v/>
      </c>
      <c r="L240" s="108" t="str">
        <f>IF(E240&lt;&gt;"", "İthal Girdi", IF(Veriler!O240="", "", IF(Veriler!N240="H", "%0,5 üzerindedir", IF(Veriler!O240&gt;0.1, "%10 sınırı aşılmıştır.", "Uygun"))))</f>
        <v>%0,5 üzerindedir</v>
      </c>
      <c r="M240" s="108" t="str">
        <f t="shared" si="42"/>
        <v xml:space="preserve"> </v>
      </c>
      <c r="N240" s="29"/>
      <c r="O240" s="6"/>
      <c r="P240" s="72" t="str">
        <f t="shared" si="43"/>
        <v/>
      </c>
      <c r="Q240" s="70">
        <f>IFERROR(IF(K240&lt;=0.005,IF(E240="",J240,0),IF(E240&lt;&gt;"",0,IF(N240="",0,IF(N240="H",0,IF(O240&lt;Veriler!$F$2,J240*Veriler!$F$2,J240*O240)))))," ")</f>
        <v>0</v>
      </c>
      <c r="R240" s="70">
        <f>IF(Veriler!O240&lt;=0.1, Q240, IF(AND(Veriler!O240&gt;0.1, E240="", N240="E"), IF(O240&gt;Veriler!$F$2, O240*Q240, IF(O240&lt;Veriler!$F$2, Veriler!$F$2*Q240, O240*Q240)), 0))</f>
        <v>0</v>
      </c>
      <c r="S240" s="70" t="str">
        <f t="shared" si="44"/>
        <v xml:space="preserve"> </v>
      </c>
      <c r="T240" s="73" t="str">
        <f>IFERROR(IF(E240="", IF(Q240=1, 0, IF(J240-Q240=0, "", J240-Q240)), IF(Veriler!H240="", J240, IF(J240*Veriler!H240=0, "", J240*Veriler!H240))), J240)</f>
        <v/>
      </c>
    </row>
    <row r="241" spans="1:20" s="63" customFormat="1" ht="27.75" customHeight="1" x14ac:dyDescent="0.25">
      <c r="A241" s="69">
        <v>9</v>
      </c>
      <c r="B241" s="201"/>
      <c r="C241" s="202"/>
      <c r="D241" s="4"/>
      <c r="E241" s="5"/>
      <c r="F241" s="3"/>
      <c r="G241" s="3"/>
      <c r="H241" s="3"/>
      <c r="I241" s="3"/>
      <c r="J241" s="70" t="str">
        <f t="shared" si="41"/>
        <v/>
      </c>
      <c r="K241" s="71" t="str">
        <f>IF(J241="", "", J241/Veriler!$S$1)</f>
        <v/>
      </c>
      <c r="L241" s="108" t="str">
        <f>IF(E241&lt;&gt;"", "İthal Girdi", IF(Veriler!O241="", "", IF(Veriler!N241="H", "%0,5 üzerindedir", IF(Veriler!O241&gt;0.1, "%10 sınırı aşılmıştır.", "Uygun"))))</f>
        <v>%0,5 üzerindedir</v>
      </c>
      <c r="M241" s="108" t="str">
        <f t="shared" si="42"/>
        <v xml:space="preserve"> </v>
      </c>
      <c r="N241" s="29"/>
      <c r="O241" s="6"/>
      <c r="P241" s="72" t="str">
        <f t="shared" si="43"/>
        <v/>
      </c>
      <c r="Q241" s="70">
        <f>IFERROR(IF(K241&lt;=0.005,IF(E241="",J241,0),IF(E241&lt;&gt;"",0,IF(N241="",0,IF(N241="H",0,IF(O241&lt;Veriler!$F$2,J241*Veriler!$F$2,J241*O241)))))," ")</f>
        <v>0</v>
      </c>
      <c r="R241" s="70">
        <f>IF(Veriler!O241&lt;=0.1, Q241, IF(AND(Veriler!O241&gt;0.1, E241="", N241="E"), IF(O241&gt;Veriler!$F$2, O241*Q241, IF(O241&lt;Veriler!$F$2, Veriler!$F$2*Q241, O241*Q241)), 0))</f>
        <v>0</v>
      </c>
      <c r="S241" s="70" t="str">
        <f t="shared" si="44"/>
        <v xml:space="preserve"> </v>
      </c>
      <c r="T241" s="73" t="str">
        <f>IFERROR(IF(E241="", IF(Q241=1, 0, IF(J241-Q241=0, "", J241-Q241)), IF(Veriler!H241="", J241, IF(J241*Veriler!H241=0, "", J241*Veriler!H241))), J241)</f>
        <v/>
      </c>
    </row>
    <row r="242" spans="1:20" s="63" customFormat="1" ht="27.75" customHeight="1" x14ac:dyDescent="0.25">
      <c r="A242" s="69">
        <v>10</v>
      </c>
      <c r="B242" s="201"/>
      <c r="C242" s="202"/>
      <c r="D242" s="4"/>
      <c r="E242" s="5"/>
      <c r="F242" s="3"/>
      <c r="G242" s="3"/>
      <c r="H242" s="3"/>
      <c r="I242" s="3"/>
      <c r="J242" s="70" t="str">
        <f t="shared" si="41"/>
        <v/>
      </c>
      <c r="K242" s="71" t="str">
        <f>IF(J242="", "", J242/Veriler!$S$1)</f>
        <v/>
      </c>
      <c r="L242" s="108" t="str">
        <f>IF(E242&lt;&gt;"", "İthal Girdi", IF(Veriler!O242="", "", IF(Veriler!N242="H", "%0,5 üzerindedir", IF(Veriler!O242&gt;0.1, "%10 sınırı aşılmıştır.", "Uygun"))))</f>
        <v>%0,5 üzerindedir</v>
      </c>
      <c r="M242" s="108" t="str">
        <f t="shared" si="42"/>
        <v xml:space="preserve"> </v>
      </c>
      <c r="N242" s="29"/>
      <c r="O242" s="6"/>
      <c r="P242" s="72" t="str">
        <f t="shared" si="43"/>
        <v/>
      </c>
      <c r="Q242" s="70">
        <f>IFERROR(IF(K242&lt;=0.005,IF(E242="",J242,0),IF(E242&lt;&gt;"",0,IF(N242="",0,IF(N242="H",0,IF(O242&lt;Veriler!$F$2,J242*Veriler!$F$2,J242*O242)))))," ")</f>
        <v>0</v>
      </c>
      <c r="R242" s="70">
        <f>IF(Veriler!O242&lt;=0.1, Q242, IF(AND(Veriler!O242&gt;0.1, E242="", N242="E"), IF(O242&gt;Veriler!$F$2, O242*Q242, IF(O242&lt;Veriler!$F$2, Veriler!$F$2*Q242, O242*Q242)), 0))</f>
        <v>0</v>
      </c>
      <c r="S242" s="70" t="str">
        <f t="shared" si="44"/>
        <v xml:space="preserve"> </v>
      </c>
      <c r="T242" s="73" t="str">
        <f>IFERROR(IF(E242="", IF(Q242=1, 0, IF(J242-Q242=0, "", J242-Q242)), IF(Veriler!H242="", J242, IF(J242*Veriler!H242=0, "", J242*Veriler!H242))), J242)</f>
        <v/>
      </c>
    </row>
    <row r="243" spans="1:20" s="63" customFormat="1" ht="27.75" customHeight="1" x14ac:dyDescent="0.25">
      <c r="A243" s="69">
        <v>11</v>
      </c>
      <c r="B243" s="201"/>
      <c r="C243" s="202"/>
      <c r="D243" s="4"/>
      <c r="E243" s="5"/>
      <c r="F243" s="3"/>
      <c r="G243" s="3"/>
      <c r="H243" s="3"/>
      <c r="I243" s="3"/>
      <c r="J243" s="70" t="str">
        <f t="shared" si="41"/>
        <v/>
      </c>
      <c r="K243" s="71" t="str">
        <f>IF(J243="", "", J243/Veriler!$S$1)</f>
        <v/>
      </c>
      <c r="L243" s="108" t="str">
        <f>IF(E243&lt;&gt;"", "İthal Girdi", IF(Veriler!O243="", "", IF(Veriler!N243="H", "%0,5 üzerindedir", IF(Veriler!O243&gt;0.1, "%10 sınırı aşılmıştır.", "Uygun"))))</f>
        <v>%0,5 üzerindedir</v>
      </c>
      <c r="M243" s="108" t="str">
        <f t="shared" si="42"/>
        <v xml:space="preserve"> </v>
      </c>
      <c r="N243" s="29"/>
      <c r="O243" s="6"/>
      <c r="P243" s="72" t="str">
        <f t="shared" si="43"/>
        <v/>
      </c>
      <c r="Q243" s="70">
        <f>IFERROR(IF(K243&lt;=0.005,IF(E243="",J243,0),IF(E243&lt;&gt;"",0,IF(N243="",0,IF(N243="H",0,IF(O243&lt;Veriler!$F$2,J243*Veriler!$F$2,J243*O243)))))," ")</f>
        <v>0</v>
      </c>
      <c r="R243" s="70">
        <f>IF(Veriler!O243&lt;=0.1, Q243, IF(AND(Veriler!O243&gt;0.1, E243="", N243="E"), IF(O243&gt;Veriler!$F$2, O243*Q243, IF(O243&lt;Veriler!$F$2, Veriler!$F$2*Q243, O243*Q243)), 0))</f>
        <v>0</v>
      </c>
      <c r="S243" s="70" t="str">
        <f t="shared" si="44"/>
        <v xml:space="preserve"> </v>
      </c>
      <c r="T243" s="73" t="str">
        <f>IFERROR(IF(E243="", IF(Q243=1, 0, IF(J243-Q243=0, "", J243-Q243)), IF(Veriler!H243="", J243, IF(J243*Veriler!H243=0, "", J243*Veriler!H243))), J243)</f>
        <v/>
      </c>
    </row>
    <row r="244" spans="1:20" s="63" customFormat="1" ht="27.75" customHeight="1" x14ac:dyDescent="0.25">
      <c r="A244" s="69">
        <v>12</v>
      </c>
      <c r="B244" s="201"/>
      <c r="C244" s="202"/>
      <c r="D244" s="4"/>
      <c r="E244" s="5"/>
      <c r="F244" s="3"/>
      <c r="G244" s="3"/>
      <c r="H244" s="3"/>
      <c r="I244" s="3"/>
      <c r="J244" s="70" t="str">
        <f t="shared" si="41"/>
        <v/>
      </c>
      <c r="K244" s="71" t="str">
        <f>IF(J244="", "", J244/Veriler!$S$1)</f>
        <v/>
      </c>
      <c r="L244" s="108" t="str">
        <f>IF(E244&lt;&gt;"", "İthal Girdi", IF(Veriler!O244="", "", IF(Veriler!N244="H", "%0,5 üzerindedir", IF(Veriler!O244&gt;0.1, "%10 sınırı aşılmıştır.", "Uygun"))))</f>
        <v>%0,5 üzerindedir</v>
      </c>
      <c r="M244" s="108" t="str">
        <f t="shared" si="42"/>
        <v xml:space="preserve"> </v>
      </c>
      <c r="N244" s="29"/>
      <c r="O244" s="6"/>
      <c r="P244" s="72" t="str">
        <f t="shared" si="43"/>
        <v/>
      </c>
      <c r="Q244" s="70">
        <f>IFERROR(IF(K244&lt;=0.005,IF(E244="",J244,0),IF(E244&lt;&gt;"",0,IF(N244="",0,IF(N244="H",0,IF(O244&lt;Veriler!$F$2,J244*Veriler!$F$2,J244*O244)))))," ")</f>
        <v>0</v>
      </c>
      <c r="R244" s="70">
        <f>IF(Veriler!O244&lt;=0.1, Q244, IF(AND(Veriler!O244&gt;0.1, E244="", N244="E"), IF(O244&gt;Veriler!$F$2, O244*Q244, IF(O244&lt;Veriler!$F$2, Veriler!$F$2*Q244, O244*Q244)), 0))</f>
        <v>0</v>
      </c>
      <c r="S244" s="70" t="str">
        <f t="shared" si="44"/>
        <v xml:space="preserve"> </v>
      </c>
      <c r="T244" s="73" t="str">
        <f>IFERROR(IF(E244="", IF(Q244=1, 0, IF(J244-Q244=0, "", J244-Q244)), IF(Veriler!H244="", J244, IF(J244*Veriler!H244=0, "", J244*Veriler!H244))), J244)</f>
        <v/>
      </c>
    </row>
    <row r="245" spans="1:20" s="63" customFormat="1" ht="27.75" customHeight="1" x14ac:dyDescent="0.25">
      <c r="A245" s="69">
        <v>13</v>
      </c>
      <c r="B245" s="201"/>
      <c r="C245" s="202"/>
      <c r="D245" s="4"/>
      <c r="E245" s="5"/>
      <c r="F245" s="3"/>
      <c r="G245" s="3"/>
      <c r="H245" s="3"/>
      <c r="I245" s="3"/>
      <c r="J245" s="70" t="str">
        <f t="shared" si="41"/>
        <v/>
      </c>
      <c r="K245" s="71" t="str">
        <f>IF(J245="", "", J245/Veriler!$S$1)</f>
        <v/>
      </c>
      <c r="L245" s="108" t="str">
        <f>IF(E245&lt;&gt;"", "İthal Girdi", IF(Veriler!O245="", "", IF(Veriler!N245="H", "%0,5 üzerindedir", IF(Veriler!O245&gt;0.1, "%10 sınırı aşılmıştır.", "Uygun"))))</f>
        <v>%0,5 üzerindedir</v>
      </c>
      <c r="M245" s="108" t="str">
        <f t="shared" si="42"/>
        <v xml:space="preserve"> </v>
      </c>
      <c r="N245" s="29"/>
      <c r="O245" s="6"/>
      <c r="P245" s="72" t="str">
        <f t="shared" si="43"/>
        <v/>
      </c>
      <c r="Q245" s="70">
        <f>IFERROR(IF(K245&lt;=0.005,IF(E245="",J245,0),IF(E245&lt;&gt;"",0,IF(N245="",0,IF(N245="H",0,IF(O245&lt;Veriler!$F$2,J245*Veriler!$F$2,J245*O245)))))," ")</f>
        <v>0</v>
      </c>
      <c r="R245" s="70">
        <f>IF(Veriler!O245&lt;=0.1, Q245, IF(AND(Veriler!O245&gt;0.1, E245="", N245="E"), IF(O245&gt;Veriler!$F$2, O245*Q245, IF(O245&lt;Veriler!$F$2, Veriler!$F$2*Q245, O245*Q245)), 0))</f>
        <v>0</v>
      </c>
      <c r="S245" s="70" t="str">
        <f t="shared" si="44"/>
        <v xml:space="preserve"> </v>
      </c>
      <c r="T245" s="73" t="str">
        <f>IFERROR(IF(E245="", IF(Q245=1, 0, IF(J245-Q245=0, "", J245-Q245)), IF(Veriler!H245="", J245, IF(J245*Veriler!H245=0, "", J245*Veriler!H245))), J245)</f>
        <v/>
      </c>
    </row>
    <row r="246" spans="1:20" s="63" customFormat="1" ht="27.75" customHeight="1" x14ac:dyDescent="0.25">
      <c r="A246" s="69">
        <v>14</v>
      </c>
      <c r="B246" s="201"/>
      <c r="C246" s="202"/>
      <c r="D246" s="4"/>
      <c r="E246" s="5"/>
      <c r="F246" s="3"/>
      <c r="G246" s="3"/>
      <c r="H246" s="3"/>
      <c r="I246" s="3"/>
      <c r="J246" s="70" t="str">
        <f t="shared" si="41"/>
        <v/>
      </c>
      <c r="K246" s="71" t="str">
        <f>IF(J246="", "", J246/Veriler!$S$1)</f>
        <v/>
      </c>
      <c r="L246" s="108" t="str">
        <f>IF(E246&lt;&gt;"", "İthal Girdi", IF(Veriler!O246="", "", IF(Veriler!N246="H", "%0,5 üzerindedir", IF(Veriler!O246&gt;0.1, "%10 sınırı aşılmıştır.", "Uygun"))))</f>
        <v>%0,5 üzerindedir</v>
      </c>
      <c r="M246" s="108" t="str">
        <f t="shared" si="42"/>
        <v xml:space="preserve"> </v>
      </c>
      <c r="N246" s="29"/>
      <c r="O246" s="6"/>
      <c r="P246" s="72" t="str">
        <f t="shared" si="43"/>
        <v/>
      </c>
      <c r="Q246" s="70">
        <f>IFERROR(IF(K246&lt;=0.005,IF(E246="",J246,0),IF(E246&lt;&gt;"",0,IF(N246="",0,IF(N246="H",0,IF(O246&lt;Veriler!$F$2,J246*Veriler!$F$2,J246*O246)))))," ")</f>
        <v>0</v>
      </c>
      <c r="R246" s="70">
        <f>IF(Veriler!O246&lt;=0.1, Q246, IF(AND(Veriler!O246&gt;0.1, E246="", N246="E"), IF(O246&gt;Veriler!$F$2, O246*Q246, IF(O246&lt;Veriler!$F$2, Veriler!$F$2*Q246, O246*Q246)), 0))</f>
        <v>0</v>
      </c>
      <c r="S246" s="70" t="str">
        <f t="shared" si="44"/>
        <v xml:space="preserve"> </v>
      </c>
      <c r="T246" s="73" t="str">
        <f>IFERROR(IF(E246="", IF(Q246=1, 0, IF(J246-Q246=0, "", J246-Q246)), IF(Veriler!H246="", J246, IF(J246*Veriler!H246=0, "", J246*Veriler!H246))), J246)</f>
        <v/>
      </c>
    </row>
    <row r="247" spans="1:20" s="63" customFormat="1" ht="27" customHeight="1" x14ac:dyDescent="0.25">
      <c r="A247" s="103"/>
      <c r="B247" s="204" t="s">
        <v>18</v>
      </c>
      <c r="C247" s="204"/>
      <c r="D247" s="104"/>
      <c r="E247" s="104"/>
      <c r="F247" s="104"/>
      <c r="G247" s="104"/>
      <c r="H247" s="104"/>
      <c r="I247" s="104"/>
      <c r="J247" s="104"/>
      <c r="K247" s="104"/>
      <c r="L247" s="104"/>
      <c r="M247" s="104"/>
      <c r="N247" s="104"/>
      <c r="O247" s="104"/>
      <c r="P247" s="204"/>
      <c r="Q247" s="204"/>
      <c r="R247" s="104"/>
      <c r="S247" s="104"/>
      <c r="T247" s="104"/>
    </row>
    <row r="248" spans="1:20" s="63" customFormat="1" ht="27.75" customHeight="1" x14ac:dyDescent="0.25">
      <c r="A248" s="69">
        <v>1</v>
      </c>
      <c r="B248" s="201"/>
      <c r="C248" s="202"/>
      <c r="D248" s="4"/>
      <c r="E248" s="5"/>
      <c r="F248" s="3"/>
      <c r="G248" s="3"/>
      <c r="H248" s="3"/>
      <c r="I248" s="3"/>
      <c r="J248" s="70" t="str">
        <f t="shared" ref="J248:J261" si="45">IF(AND(F248&lt;&gt;0, H248&lt;&gt;0, I248&lt;&gt;0), F248*H248*I248, "")</f>
        <v/>
      </c>
      <c r="K248" s="71" t="str">
        <f>IF(J248="", "", J248/Veriler!$S$1)</f>
        <v/>
      </c>
      <c r="L248" s="108" t="str">
        <f>IF(E248&lt;&gt;"", "İthal Girdi", IF(Veriler!O248="", "", IF(Veriler!N248="H", "%0,5 üzerindedir", IF(Veriler!O248&gt;0.1, "%10 sınırı aşılmıştır.", "Uygun"))))</f>
        <v>%0,5 üzerindedir</v>
      </c>
      <c r="M248" s="108" t="str">
        <f>IF(K248=""," ",L248)</f>
        <v xml:space="preserve"> </v>
      </c>
      <c r="N248" s="29"/>
      <c r="O248" s="6"/>
      <c r="P248" s="72" t="str">
        <f t="shared" ref="P248:P261" si="46">IFERROR(IF(AND(R248&lt;&gt;"",J248&lt;&gt;"",J248&lt;&gt;0,R248&lt;&gt;0),R248/J248,"")," ")</f>
        <v/>
      </c>
      <c r="Q248" s="70">
        <f>IFERROR(IF(K248&lt;=0.005,IF(E248="",J248,0),IF(E248&lt;&gt;"",0,IF(N248="",0,IF(N248="H",0,IF(O248&lt;Veriler!$F$2,J248*Veriler!$F$2,J248*O248)))))," ")</f>
        <v>0</v>
      </c>
      <c r="R248" s="70">
        <f>IF(Veriler!O248&lt;=0.1, Q248, IF(AND(Veriler!O248&gt;0.1, E248="", N248="E"), IF(O248&gt;Veriler!$F$2, O248*Q248, IF(O248&lt;Veriler!$F$2, Veriler!$F$2*Q248, O248*Q248)), 0))</f>
        <v>0</v>
      </c>
      <c r="S248" s="70" t="str">
        <f t="shared" si="44"/>
        <v xml:space="preserve"> </v>
      </c>
      <c r="T248" s="73" t="str">
        <f>IFERROR(IF(E248="", IF(Q248=1, 0, IF(J248-Q248=0, "", J248-Q248)), IF(Veriler!H248="", J248, IF(J248*Veriler!H248=0, "", J248*Veriler!H248))), J248)</f>
        <v/>
      </c>
    </row>
    <row r="249" spans="1:20" s="63" customFormat="1" ht="27.75" customHeight="1" x14ac:dyDescent="0.25">
      <c r="A249" s="69">
        <v>2</v>
      </c>
      <c r="B249" s="201"/>
      <c r="C249" s="202"/>
      <c r="D249" s="4"/>
      <c r="E249" s="5"/>
      <c r="F249" s="3"/>
      <c r="G249" s="3"/>
      <c r="H249" s="3"/>
      <c r="I249" s="3"/>
      <c r="J249" s="70" t="str">
        <f t="shared" si="45"/>
        <v/>
      </c>
      <c r="K249" s="71" t="str">
        <f>IF(J249="", "", J249/Veriler!$S$1)</f>
        <v/>
      </c>
      <c r="L249" s="108" t="str">
        <f>IF(E249&lt;&gt;"", "İthal Girdi", IF(Veriler!O249="", "", IF(Veriler!N249="H", "%0,5 üzerindedir", IF(Veriler!O249&gt;0.1, "%10 sınırı aşılmıştır.", "Uygun"))))</f>
        <v>%0,5 üzerindedir</v>
      </c>
      <c r="M249" s="108" t="str">
        <f t="shared" ref="M249:M261" si="47">IF(K249=""," ",L249)</f>
        <v xml:space="preserve"> </v>
      </c>
      <c r="N249" s="29"/>
      <c r="O249" s="6"/>
      <c r="P249" s="72" t="str">
        <f t="shared" si="46"/>
        <v/>
      </c>
      <c r="Q249" s="70">
        <f>IFERROR(IF(K249&lt;=0.005,IF(E249="",J249,0),IF(E249&lt;&gt;"",0,IF(N249="",0,IF(N249="H",0,IF(O249&lt;Veriler!$F$2,J249*Veriler!$F$2,J249*O249)))))," ")</f>
        <v>0</v>
      </c>
      <c r="R249" s="70">
        <f>IF(Veriler!O249&lt;=0.1, Q249, IF(AND(Veriler!O249&gt;0.1, E249="", N249="E"), IF(O249&gt;Veriler!$F$2, O249*Q249, IF(O249&lt;Veriler!$F$2, Veriler!$F$2*Q249, O249*Q249)), 0))</f>
        <v>0</v>
      </c>
      <c r="S249" s="70" t="str">
        <f t="shared" si="44"/>
        <v xml:space="preserve"> </v>
      </c>
      <c r="T249" s="73" t="str">
        <f>IFERROR(IF(E249="", IF(Q249=1, 0, IF(J249-Q249=0, "", J249-Q249)), IF(Veriler!H249="", J249, IF(J249*Veriler!H249=0, "", J249*Veriler!H249))), J249)</f>
        <v/>
      </c>
    </row>
    <row r="250" spans="1:20" s="63" customFormat="1" ht="27.75" customHeight="1" x14ac:dyDescent="0.25">
      <c r="A250" s="69">
        <v>3</v>
      </c>
      <c r="B250" s="201"/>
      <c r="C250" s="202"/>
      <c r="D250" s="4"/>
      <c r="E250" s="5"/>
      <c r="F250" s="3"/>
      <c r="G250" s="3"/>
      <c r="H250" s="3"/>
      <c r="I250" s="3"/>
      <c r="J250" s="70" t="str">
        <f t="shared" si="45"/>
        <v/>
      </c>
      <c r="K250" s="71" t="str">
        <f>IF(J250="", "", J250/Veriler!$S$1)</f>
        <v/>
      </c>
      <c r="L250" s="108" t="str">
        <f>IF(E250&lt;&gt;"", "İthal Girdi", IF(Veriler!O250="", "", IF(Veriler!N250="H", "%0,5 üzerindedir", IF(Veriler!O250&gt;0.1, "%10 sınırı aşılmıştır.", "Uygun"))))</f>
        <v>%0,5 üzerindedir</v>
      </c>
      <c r="M250" s="108" t="str">
        <f t="shared" si="47"/>
        <v xml:space="preserve"> </v>
      </c>
      <c r="N250" s="29"/>
      <c r="O250" s="6"/>
      <c r="P250" s="72" t="str">
        <f t="shared" si="46"/>
        <v/>
      </c>
      <c r="Q250" s="70">
        <f>IFERROR(IF(K250&lt;=0.005,IF(E250="",J250,0),IF(E250&lt;&gt;"",0,IF(N250="",0,IF(N250="H",0,IF(O250&lt;Veriler!$F$2,J250*Veriler!$F$2,J250*O250)))))," ")</f>
        <v>0</v>
      </c>
      <c r="R250" s="70">
        <f>IF(Veriler!O250&lt;=0.1, Q250, IF(AND(Veriler!O250&gt;0.1, E250="", N250="E"), IF(O250&gt;Veriler!$F$2, O250*Q250, IF(O250&lt;Veriler!$F$2, Veriler!$F$2*Q250, O250*Q250)), 0))</f>
        <v>0</v>
      </c>
      <c r="S250" s="70" t="str">
        <f t="shared" si="44"/>
        <v xml:space="preserve"> </v>
      </c>
      <c r="T250" s="73" t="str">
        <f>IFERROR(IF(E250="", IF(Q250=1, 0, IF(J250-Q250=0, "", J250-Q250)), IF(Veriler!H250="", J250, IF(J250*Veriler!H250=0, "", J250*Veriler!H250))), J250)</f>
        <v/>
      </c>
    </row>
    <row r="251" spans="1:20" s="63" customFormat="1" ht="27.75" customHeight="1" x14ac:dyDescent="0.25">
      <c r="A251" s="69">
        <v>4</v>
      </c>
      <c r="B251" s="201"/>
      <c r="C251" s="202"/>
      <c r="D251" s="4"/>
      <c r="E251" s="5"/>
      <c r="F251" s="3"/>
      <c r="G251" s="3"/>
      <c r="H251" s="3"/>
      <c r="I251" s="3"/>
      <c r="J251" s="70" t="str">
        <f t="shared" si="45"/>
        <v/>
      </c>
      <c r="K251" s="71" t="str">
        <f>IF(J251="", "", J251/Veriler!$S$1)</f>
        <v/>
      </c>
      <c r="L251" s="108" t="str">
        <f>IF(E251&lt;&gt;"", "İthal Girdi", IF(Veriler!O251="", "", IF(Veriler!N251="H", "%0,5 üzerindedir", IF(Veriler!O251&gt;0.1, "%10 sınırı aşılmıştır.", "Uygun"))))</f>
        <v>%0,5 üzerindedir</v>
      </c>
      <c r="M251" s="108" t="str">
        <f t="shared" si="47"/>
        <v xml:space="preserve"> </v>
      </c>
      <c r="N251" s="29"/>
      <c r="O251" s="6"/>
      <c r="P251" s="72" t="str">
        <f t="shared" si="46"/>
        <v/>
      </c>
      <c r="Q251" s="70">
        <f>IFERROR(IF(K251&lt;=0.005,IF(E251="",J251,0),IF(E251&lt;&gt;"",0,IF(N251="",0,IF(N251="H",0,IF(O251&lt;Veriler!$F$2,J251*Veriler!$F$2,J251*O251)))))," ")</f>
        <v>0</v>
      </c>
      <c r="R251" s="70">
        <f>IF(Veriler!O251&lt;=0.1, Q251, IF(AND(Veriler!O251&gt;0.1, E251="", N251="E"), IF(O251&gt;Veriler!$F$2, O251*Q251, IF(O251&lt;Veriler!$F$2, Veriler!$F$2*Q251, O251*Q251)), 0))</f>
        <v>0</v>
      </c>
      <c r="S251" s="70" t="str">
        <f t="shared" si="44"/>
        <v xml:space="preserve"> </v>
      </c>
      <c r="T251" s="73" t="str">
        <f>IFERROR(IF(E251="", IF(Q251=1, 0, IF(J251-Q251=0, "", J251-Q251)), IF(Veriler!H251="", J251, IF(J251*Veriler!H251=0, "", J251*Veriler!H251))), J251)</f>
        <v/>
      </c>
    </row>
    <row r="252" spans="1:20" s="63" customFormat="1" ht="27.75" customHeight="1" x14ac:dyDescent="0.25">
      <c r="A252" s="69">
        <v>5</v>
      </c>
      <c r="B252" s="201"/>
      <c r="C252" s="202"/>
      <c r="D252" s="4"/>
      <c r="E252" s="5"/>
      <c r="F252" s="3"/>
      <c r="G252" s="3"/>
      <c r="H252" s="3"/>
      <c r="I252" s="3"/>
      <c r="J252" s="70" t="str">
        <f t="shared" si="45"/>
        <v/>
      </c>
      <c r="K252" s="71" t="str">
        <f>IF(J252="", "", J252/Veriler!$S$1)</f>
        <v/>
      </c>
      <c r="L252" s="108" t="str">
        <f>IF(E252&lt;&gt;"", "İthal Girdi", IF(Veriler!O252="", "", IF(Veriler!N252="H", "%0,5 üzerindedir", IF(Veriler!O252&gt;0.1, "%10 sınırı aşılmıştır.", "Uygun"))))</f>
        <v>%0,5 üzerindedir</v>
      </c>
      <c r="M252" s="108" t="str">
        <f t="shared" si="47"/>
        <v xml:space="preserve"> </v>
      </c>
      <c r="N252" s="29"/>
      <c r="O252" s="6"/>
      <c r="P252" s="72" t="str">
        <f t="shared" si="46"/>
        <v/>
      </c>
      <c r="Q252" s="70">
        <f>IFERROR(IF(K252&lt;=0.005,IF(E252="",J252,0),IF(E252&lt;&gt;"",0,IF(N252="",0,IF(N252="H",0,IF(O252&lt;Veriler!$F$2,J252*Veriler!$F$2,J252*O252)))))," ")</f>
        <v>0</v>
      </c>
      <c r="R252" s="70">
        <f>IF(Veriler!O252&lt;=0.1, Q252, IF(AND(Veriler!O252&gt;0.1, E252="", N252="E"), IF(O252&gt;Veriler!$F$2, O252*Q252, IF(O252&lt;Veriler!$F$2, Veriler!$F$2*Q252, O252*Q252)), 0))</f>
        <v>0</v>
      </c>
      <c r="S252" s="70" t="str">
        <f t="shared" si="44"/>
        <v xml:space="preserve"> </v>
      </c>
      <c r="T252" s="73" t="str">
        <f>IFERROR(IF(E252="", IF(Q252=1, 0, IF(J252-Q252=0, "", J252-Q252)), IF(Veriler!H252="", J252, IF(J252*Veriler!H252=0, "", J252*Veriler!H252))), J252)</f>
        <v/>
      </c>
    </row>
    <row r="253" spans="1:20" s="63" customFormat="1" ht="27.75" customHeight="1" x14ac:dyDescent="0.25">
      <c r="A253" s="69">
        <v>6</v>
      </c>
      <c r="B253" s="201"/>
      <c r="C253" s="202"/>
      <c r="D253" s="4"/>
      <c r="E253" s="5"/>
      <c r="F253" s="3"/>
      <c r="G253" s="3"/>
      <c r="H253" s="3"/>
      <c r="I253" s="3"/>
      <c r="J253" s="70" t="str">
        <f t="shared" si="45"/>
        <v/>
      </c>
      <c r="K253" s="71" t="str">
        <f>IF(J253="", "", J253/Veriler!$S$1)</f>
        <v/>
      </c>
      <c r="L253" s="108" t="str">
        <f>IF(E253&lt;&gt;"", "İthal Girdi", IF(Veriler!O253="", "", IF(Veriler!N253="H", "%0,5 üzerindedir", IF(Veriler!O253&gt;0.1, "%10 sınırı aşılmıştır.", "Uygun"))))</f>
        <v>%0,5 üzerindedir</v>
      </c>
      <c r="M253" s="108" t="str">
        <f t="shared" si="47"/>
        <v xml:space="preserve"> </v>
      </c>
      <c r="N253" s="29"/>
      <c r="O253" s="6"/>
      <c r="P253" s="72" t="str">
        <f t="shared" si="46"/>
        <v/>
      </c>
      <c r="Q253" s="70">
        <f>IFERROR(IF(K253&lt;=0.005,IF(E253="",J253,0),IF(E253&lt;&gt;"",0,IF(N253="",0,IF(N253="H",0,IF(O253&lt;Veriler!$F$2,J253*Veriler!$F$2,J253*O253)))))," ")</f>
        <v>0</v>
      </c>
      <c r="R253" s="70">
        <f>IF(Veriler!O253&lt;=0.1, Q253, IF(AND(Veriler!O253&gt;0.1, E253="", N253="E"), IF(O253&gt;Veriler!$F$2, O253*Q253, IF(O253&lt;Veriler!$F$2, Veriler!$F$2*Q253, O253*Q253)), 0))</f>
        <v>0</v>
      </c>
      <c r="S253" s="70" t="str">
        <f t="shared" si="44"/>
        <v xml:space="preserve"> </v>
      </c>
      <c r="T253" s="73" t="str">
        <f>IFERROR(IF(E253="", IF(Q253=1, 0, IF(J253-Q253=0, "", J253-Q253)), IF(Veriler!H253="", J253, IF(J253*Veriler!H253=0, "", J253*Veriler!H253))), J253)</f>
        <v/>
      </c>
    </row>
    <row r="254" spans="1:20" s="63" customFormat="1" ht="27.75" customHeight="1" x14ac:dyDescent="0.25">
      <c r="A254" s="69">
        <v>7</v>
      </c>
      <c r="B254" s="201"/>
      <c r="C254" s="202"/>
      <c r="D254" s="4"/>
      <c r="E254" s="5"/>
      <c r="F254" s="3"/>
      <c r="G254" s="3"/>
      <c r="H254" s="3"/>
      <c r="I254" s="3"/>
      <c r="J254" s="70" t="str">
        <f t="shared" si="45"/>
        <v/>
      </c>
      <c r="K254" s="71" t="str">
        <f>IF(J254="", "", J254/Veriler!$S$1)</f>
        <v/>
      </c>
      <c r="L254" s="108" t="str">
        <f>IF(E254&lt;&gt;"", "İthal Girdi", IF(Veriler!O254="", "", IF(Veriler!N254="H", "%0,5 üzerindedir", IF(Veriler!O254&gt;0.1, "%10 sınırı aşılmıştır.", "Uygun"))))</f>
        <v>%0,5 üzerindedir</v>
      </c>
      <c r="M254" s="108" t="str">
        <f t="shared" si="47"/>
        <v xml:space="preserve"> </v>
      </c>
      <c r="N254" s="29"/>
      <c r="O254" s="6"/>
      <c r="P254" s="72" t="str">
        <f t="shared" si="46"/>
        <v/>
      </c>
      <c r="Q254" s="70">
        <f>IFERROR(IF(K254&lt;=0.005,IF(E254="",J254,0),IF(E254&lt;&gt;"",0,IF(N254="",0,IF(N254="H",0,IF(O254&lt;Veriler!$F$2,J254*Veriler!$F$2,J254*O254)))))," ")</f>
        <v>0</v>
      </c>
      <c r="R254" s="70">
        <f>IF(Veriler!O254&lt;=0.1, Q254, IF(AND(Veriler!O254&gt;0.1, E254="", N254="E"), IF(O254&gt;Veriler!$F$2, O254*Q254, IF(O254&lt;Veriler!$F$2, Veriler!$F$2*Q254, O254*Q254)), 0))</f>
        <v>0</v>
      </c>
      <c r="S254" s="70" t="str">
        <f t="shared" si="44"/>
        <v xml:space="preserve"> </v>
      </c>
      <c r="T254" s="73" t="str">
        <f>IFERROR(IF(E254="", IF(Q254=1, 0, IF(J254-Q254=0, "", J254-Q254)), IF(Veriler!H254="", J254, IF(J254*Veriler!H254=0, "", J254*Veriler!H254))), J254)</f>
        <v/>
      </c>
    </row>
    <row r="255" spans="1:20" s="63" customFormat="1" ht="27.75" customHeight="1" x14ac:dyDescent="0.25">
      <c r="A255" s="69">
        <v>8</v>
      </c>
      <c r="B255" s="201"/>
      <c r="C255" s="202"/>
      <c r="D255" s="4"/>
      <c r="E255" s="5"/>
      <c r="F255" s="3"/>
      <c r="G255" s="3"/>
      <c r="H255" s="3"/>
      <c r="I255" s="3"/>
      <c r="J255" s="70" t="str">
        <f t="shared" si="45"/>
        <v/>
      </c>
      <c r="K255" s="71" t="str">
        <f>IF(J255="", "", J255/Veriler!$S$1)</f>
        <v/>
      </c>
      <c r="L255" s="108" t="str">
        <f>IF(E255&lt;&gt;"", "İthal Girdi", IF(Veriler!O255="", "", IF(Veriler!N255="H", "%0,5 üzerindedir", IF(Veriler!O255&gt;0.1, "%10 sınırı aşılmıştır.", "Uygun"))))</f>
        <v>%0,5 üzerindedir</v>
      </c>
      <c r="M255" s="108" t="str">
        <f t="shared" si="47"/>
        <v xml:space="preserve"> </v>
      </c>
      <c r="N255" s="29"/>
      <c r="O255" s="6"/>
      <c r="P255" s="72" t="str">
        <f t="shared" si="46"/>
        <v/>
      </c>
      <c r="Q255" s="70">
        <f>IFERROR(IF(K255&lt;=0.005,IF(E255="",J255,0),IF(E255&lt;&gt;"",0,IF(N255="",0,IF(N255="H",0,IF(O255&lt;Veriler!$F$2,J255*Veriler!$F$2,J255*O255)))))," ")</f>
        <v>0</v>
      </c>
      <c r="R255" s="70">
        <f>IF(Veriler!O255&lt;=0.1, Q255, IF(AND(Veriler!O255&gt;0.1, E255="", N255="E"), IF(O255&gt;Veriler!$F$2, O255*Q255, IF(O255&lt;Veriler!$F$2, Veriler!$F$2*Q255, O255*Q255)), 0))</f>
        <v>0</v>
      </c>
      <c r="S255" s="70" t="str">
        <f t="shared" si="44"/>
        <v xml:space="preserve"> </v>
      </c>
      <c r="T255" s="73" t="str">
        <f>IFERROR(IF(E255="", IF(Q255=1, 0, IF(J255-Q255=0, "", J255-Q255)), IF(Veriler!H255="", J255, IF(J255*Veriler!H255=0, "", J255*Veriler!H255))), J255)</f>
        <v/>
      </c>
    </row>
    <row r="256" spans="1:20" s="63" customFormat="1" ht="27.75" customHeight="1" x14ac:dyDescent="0.25">
      <c r="A256" s="69">
        <v>9</v>
      </c>
      <c r="B256" s="201"/>
      <c r="C256" s="202"/>
      <c r="D256" s="4"/>
      <c r="E256" s="5"/>
      <c r="F256" s="3"/>
      <c r="G256" s="3"/>
      <c r="H256" s="3"/>
      <c r="I256" s="3"/>
      <c r="J256" s="70" t="str">
        <f t="shared" si="45"/>
        <v/>
      </c>
      <c r="K256" s="71" t="str">
        <f>IF(J256="", "", J256/Veriler!$S$1)</f>
        <v/>
      </c>
      <c r="L256" s="108" t="str">
        <f>IF(E256&lt;&gt;"", "İthal Girdi", IF(Veriler!O256="", "", IF(Veriler!N256="H", "%0,5 üzerindedir", IF(Veriler!O256&gt;0.1, "%10 sınırı aşılmıştır.", "Uygun"))))</f>
        <v>%0,5 üzerindedir</v>
      </c>
      <c r="M256" s="108" t="str">
        <f t="shared" si="47"/>
        <v xml:space="preserve"> </v>
      </c>
      <c r="N256" s="29"/>
      <c r="O256" s="6"/>
      <c r="P256" s="72" t="str">
        <f t="shared" si="46"/>
        <v/>
      </c>
      <c r="Q256" s="70">
        <f>IFERROR(IF(K256&lt;=0.005,IF(E256="",J256,0),IF(E256&lt;&gt;"",0,IF(N256="",0,IF(N256="H",0,IF(O256&lt;Veriler!$F$2,J256*Veriler!$F$2,J256*O256)))))," ")</f>
        <v>0</v>
      </c>
      <c r="R256" s="70">
        <f>IF(Veriler!O256&lt;=0.1, Q256, IF(AND(Veriler!O256&gt;0.1, E256="", N256="E"), IF(O256&gt;Veriler!$F$2, O256*Q256, IF(O256&lt;Veriler!$F$2, Veriler!$F$2*Q256, O256*Q256)), 0))</f>
        <v>0</v>
      </c>
      <c r="S256" s="70" t="str">
        <f t="shared" si="44"/>
        <v xml:space="preserve"> </v>
      </c>
      <c r="T256" s="73" t="str">
        <f>IFERROR(IF(E256="", IF(Q256=1, 0, IF(J256-Q256=0, "", J256-Q256)), IF(Veriler!H256="", J256, IF(J256*Veriler!H256=0, "", J256*Veriler!H256))), J256)</f>
        <v/>
      </c>
    </row>
    <row r="257" spans="1:20" s="63" customFormat="1" ht="27.75" customHeight="1" x14ac:dyDescent="0.25">
      <c r="A257" s="69">
        <v>10</v>
      </c>
      <c r="B257" s="201"/>
      <c r="C257" s="202"/>
      <c r="D257" s="4"/>
      <c r="E257" s="5"/>
      <c r="F257" s="3"/>
      <c r="G257" s="3"/>
      <c r="H257" s="3"/>
      <c r="I257" s="3"/>
      <c r="J257" s="70" t="str">
        <f t="shared" si="45"/>
        <v/>
      </c>
      <c r="K257" s="71" t="str">
        <f>IF(J257="", "", J257/Veriler!$S$1)</f>
        <v/>
      </c>
      <c r="L257" s="108" t="str">
        <f>IF(E257&lt;&gt;"", "İthal Girdi", IF(Veriler!O257="", "", IF(Veriler!N257="H", "%0,5 üzerindedir", IF(Veriler!O257&gt;0.1, "%10 sınırı aşılmıştır.", "Uygun"))))</f>
        <v>%0,5 üzerindedir</v>
      </c>
      <c r="M257" s="108" t="str">
        <f t="shared" si="47"/>
        <v xml:space="preserve"> </v>
      </c>
      <c r="N257" s="29"/>
      <c r="O257" s="6"/>
      <c r="P257" s="72" t="str">
        <f t="shared" si="46"/>
        <v/>
      </c>
      <c r="Q257" s="70">
        <f>IFERROR(IF(K257&lt;=0.005,IF(E257="",J257,0),IF(E257&lt;&gt;"",0,IF(N257="",0,IF(N257="H",0,IF(O257&lt;Veriler!$F$2,J257*Veriler!$F$2,J257*O257)))))," ")</f>
        <v>0</v>
      </c>
      <c r="R257" s="70">
        <f>IF(Veriler!O257&lt;=0.1, Q257, IF(AND(Veriler!O257&gt;0.1, E257="", N257="E"), IF(O257&gt;Veriler!$F$2, O257*Q257, IF(O257&lt;Veriler!$F$2, Veriler!$F$2*Q257, O257*Q257)), 0))</f>
        <v>0</v>
      </c>
      <c r="S257" s="70" t="str">
        <f t="shared" si="44"/>
        <v xml:space="preserve"> </v>
      </c>
      <c r="T257" s="73" t="str">
        <f>IFERROR(IF(E257="", IF(Q257=1, 0, IF(J257-Q257=0, "", J257-Q257)), IF(Veriler!H257="", J257, IF(J257*Veriler!H257=0, "", J257*Veriler!H257))), J257)</f>
        <v/>
      </c>
    </row>
    <row r="258" spans="1:20" s="63" customFormat="1" ht="27.75" customHeight="1" x14ac:dyDescent="0.25">
      <c r="A258" s="69">
        <v>11</v>
      </c>
      <c r="B258" s="201"/>
      <c r="C258" s="202"/>
      <c r="D258" s="4"/>
      <c r="E258" s="5"/>
      <c r="F258" s="3"/>
      <c r="G258" s="3"/>
      <c r="H258" s="3"/>
      <c r="I258" s="3"/>
      <c r="J258" s="70" t="str">
        <f t="shared" si="45"/>
        <v/>
      </c>
      <c r="K258" s="71" t="str">
        <f>IF(J258="", "", J258/Veriler!$S$1)</f>
        <v/>
      </c>
      <c r="L258" s="108" t="str">
        <f>IF(E258&lt;&gt;"", "İthal Girdi", IF(Veriler!O258="", "", IF(Veriler!N258="H", "%0,5 üzerindedir", IF(Veriler!O258&gt;0.1, "%10 sınırı aşılmıştır.", "Uygun"))))</f>
        <v>%0,5 üzerindedir</v>
      </c>
      <c r="M258" s="108" t="str">
        <f t="shared" si="47"/>
        <v xml:space="preserve"> </v>
      </c>
      <c r="N258" s="29"/>
      <c r="O258" s="6"/>
      <c r="P258" s="72" t="str">
        <f t="shared" si="46"/>
        <v/>
      </c>
      <c r="Q258" s="70">
        <f>IFERROR(IF(K258&lt;=0.005,IF(E258="",J258,0),IF(E258&lt;&gt;"",0,IF(N258="",0,IF(N258="H",0,IF(O258&lt;Veriler!$F$2,J258*Veriler!$F$2,J258*O258)))))," ")</f>
        <v>0</v>
      </c>
      <c r="R258" s="70">
        <f>IF(Veriler!O258&lt;=0.1, Q258, IF(AND(Veriler!O258&gt;0.1, E258="", N258="E"), IF(O258&gt;Veriler!$F$2, O258*Q258, IF(O258&lt;Veriler!$F$2, Veriler!$F$2*Q258, O258*Q258)), 0))</f>
        <v>0</v>
      </c>
      <c r="S258" s="70" t="str">
        <f t="shared" si="44"/>
        <v xml:space="preserve"> </v>
      </c>
      <c r="T258" s="73" t="str">
        <f>IFERROR(IF(E258="", IF(Q258=1, 0, IF(J258-Q258=0, "", J258-Q258)), IF(Veriler!H258="", J258, IF(J258*Veriler!H258=0, "", J258*Veriler!H258))), J258)</f>
        <v/>
      </c>
    </row>
    <row r="259" spans="1:20" s="63" customFormat="1" ht="27.75" customHeight="1" x14ac:dyDescent="0.25">
      <c r="A259" s="69">
        <v>12</v>
      </c>
      <c r="B259" s="201"/>
      <c r="C259" s="202"/>
      <c r="D259" s="4"/>
      <c r="E259" s="5"/>
      <c r="F259" s="3"/>
      <c r="G259" s="3"/>
      <c r="H259" s="3"/>
      <c r="I259" s="3"/>
      <c r="J259" s="70" t="str">
        <f t="shared" si="45"/>
        <v/>
      </c>
      <c r="K259" s="71" t="str">
        <f>IF(J259="", "", J259/Veriler!$S$1)</f>
        <v/>
      </c>
      <c r="L259" s="108" t="str">
        <f>IF(E259&lt;&gt;"", "İthal Girdi", IF(Veriler!O259="", "", IF(Veriler!N259="H", "%0,5 üzerindedir", IF(Veriler!O259&gt;0.1, "%10 sınırı aşılmıştır.", "Uygun"))))</f>
        <v>%0,5 üzerindedir</v>
      </c>
      <c r="M259" s="108" t="str">
        <f t="shared" si="47"/>
        <v xml:space="preserve"> </v>
      </c>
      <c r="N259" s="29"/>
      <c r="O259" s="6"/>
      <c r="P259" s="72" t="str">
        <f t="shared" si="46"/>
        <v/>
      </c>
      <c r="Q259" s="70">
        <f>IFERROR(IF(K259&lt;=0.005,IF(E259="",J259,0),IF(E259&lt;&gt;"",0,IF(N259="",0,IF(N259="H",0,IF(O259&lt;Veriler!$F$2,J259*Veriler!$F$2,J259*O259)))))," ")</f>
        <v>0</v>
      </c>
      <c r="R259" s="70">
        <f>IF(Veriler!O259&lt;=0.1, Q259, IF(AND(Veriler!O259&gt;0.1, E259="", N259="E"), IF(O259&gt;Veriler!$F$2, O259*Q259, IF(O259&lt;Veriler!$F$2, Veriler!$F$2*Q259, O259*Q259)), 0))</f>
        <v>0</v>
      </c>
      <c r="S259" s="70" t="str">
        <f t="shared" si="44"/>
        <v xml:space="preserve"> </v>
      </c>
      <c r="T259" s="73" t="str">
        <f>IFERROR(IF(E259="", IF(Q259=1, 0, IF(J259-Q259=0, "", J259-Q259)), IF(Veriler!H259="", J259, IF(J259*Veriler!H259=0, "", J259*Veriler!H259))), J259)</f>
        <v/>
      </c>
    </row>
    <row r="260" spans="1:20" s="63" customFormat="1" ht="27.75" customHeight="1" x14ac:dyDescent="0.25">
      <c r="A260" s="69">
        <v>13</v>
      </c>
      <c r="B260" s="201"/>
      <c r="C260" s="202"/>
      <c r="D260" s="4"/>
      <c r="E260" s="5"/>
      <c r="F260" s="3"/>
      <c r="G260" s="3"/>
      <c r="H260" s="3"/>
      <c r="I260" s="3"/>
      <c r="J260" s="70" t="str">
        <f t="shared" si="45"/>
        <v/>
      </c>
      <c r="K260" s="71" t="str">
        <f>IF(J260="", "", J260/Veriler!$S$1)</f>
        <v/>
      </c>
      <c r="L260" s="108" t="str">
        <f>IF(E260&lt;&gt;"", "İthal Girdi", IF(Veriler!O260="", "", IF(Veriler!N260="H", "%0,5 üzerindedir", IF(Veriler!O260&gt;0.1, "%10 sınırı aşılmıştır.", "Uygun"))))</f>
        <v>%0,5 üzerindedir</v>
      </c>
      <c r="M260" s="108" t="str">
        <f t="shared" si="47"/>
        <v xml:space="preserve"> </v>
      </c>
      <c r="N260" s="29"/>
      <c r="O260" s="6"/>
      <c r="P260" s="72" t="str">
        <f t="shared" si="46"/>
        <v/>
      </c>
      <c r="Q260" s="70">
        <f>IFERROR(IF(K260&lt;=0.005,IF(E260="",J260,0),IF(E260&lt;&gt;"",0,IF(N260="",0,IF(N260="H",0,IF(O260&lt;Veriler!$F$2,J260*Veriler!$F$2,J260*O260)))))," ")</f>
        <v>0</v>
      </c>
      <c r="R260" s="70">
        <f>IF(Veriler!O260&lt;=0.1, Q260, IF(AND(Veriler!O260&gt;0.1, E260="", N260="E"), IF(O260&gt;Veriler!$F$2, O260*Q260, IF(O260&lt;Veriler!$F$2, Veriler!$F$2*Q260, O260*Q260)), 0))</f>
        <v>0</v>
      </c>
      <c r="S260" s="70" t="str">
        <f t="shared" si="44"/>
        <v xml:space="preserve"> </v>
      </c>
      <c r="T260" s="73" t="str">
        <f>IFERROR(IF(E260="", IF(Q260=1, 0, IF(J260-Q260=0, "", J260-Q260)), IF(Veriler!H260="", J260, IF(J260*Veriler!H260=0, "", J260*Veriler!H260))), J260)</f>
        <v/>
      </c>
    </row>
    <row r="261" spans="1:20" s="63" customFormat="1" ht="27.75" customHeight="1" x14ac:dyDescent="0.25">
      <c r="A261" s="69">
        <v>14</v>
      </c>
      <c r="B261" s="201"/>
      <c r="C261" s="202"/>
      <c r="D261" s="4"/>
      <c r="E261" s="5"/>
      <c r="F261" s="3"/>
      <c r="G261" s="3"/>
      <c r="H261" s="3"/>
      <c r="I261" s="3"/>
      <c r="J261" s="70" t="str">
        <f t="shared" si="45"/>
        <v/>
      </c>
      <c r="K261" s="71" t="str">
        <f>IF(J261="", "", J261/Veriler!$S$1)</f>
        <v/>
      </c>
      <c r="L261" s="108" t="str">
        <f>IF(E261&lt;&gt;"", "İthal Girdi", IF(Veriler!O261="", "", IF(Veriler!N261="H", "%0,5 üzerindedir", IF(Veriler!O261&gt;0.1, "%10 sınırı aşılmıştır.", "Uygun"))))</f>
        <v>%0,5 üzerindedir</v>
      </c>
      <c r="M261" s="108" t="str">
        <f t="shared" si="47"/>
        <v xml:space="preserve"> </v>
      </c>
      <c r="N261" s="29"/>
      <c r="O261" s="6"/>
      <c r="P261" s="72" t="str">
        <f t="shared" si="46"/>
        <v/>
      </c>
      <c r="Q261" s="70">
        <f>IFERROR(IF(K261&lt;=0.005,IF(E261="",J261,0),IF(E261&lt;&gt;"",0,IF(N261="",0,IF(N261="H",0,IF(O261&lt;Veriler!$F$2,J261*Veriler!$F$2,J261*O261)))))," ")</f>
        <v>0</v>
      </c>
      <c r="R261" s="70">
        <f>IF(Veriler!O261&lt;=0.1, Q261, IF(AND(Veriler!O261&gt;0.1, E261="", N261="E"), IF(O261&gt;Veriler!$F$2, O261*Q261, IF(O261&lt;Veriler!$F$2, Veriler!$F$2*Q261, O261*Q261)), 0))</f>
        <v>0</v>
      </c>
      <c r="S261" s="70" t="str">
        <f t="shared" si="44"/>
        <v xml:space="preserve"> </v>
      </c>
      <c r="T261" s="73" t="str">
        <f>IFERROR(IF(E261="", IF(Q261=1, 0, IF(J261-Q261=0, "", J261-Q261)), IF(Veriler!H261="", J261, IF(J261*Veriler!H261=0, "", J261*Veriler!H261))), J261)</f>
        <v/>
      </c>
    </row>
    <row r="262" spans="1:20" s="63" customFormat="1" ht="24" customHeight="1" x14ac:dyDescent="0.25">
      <c r="A262" s="74"/>
      <c r="B262" s="75"/>
      <c r="C262" s="75"/>
      <c r="D262" s="75"/>
      <c r="E262" s="76"/>
      <c r="F262" s="74"/>
      <c r="G262" s="74"/>
      <c r="H262" s="74"/>
      <c r="I262" s="74"/>
      <c r="J262" s="77"/>
      <c r="K262" s="78"/>
      <c r="L262" s="109"/>
      <c r="M262" s="109"/>
      <c r="N262" s="79"/>
      <c r="O262" s="80"/>
      <c r="P262" s="80"/>
      <c r="Q262" s="74"/>
      <c r="R262" s="74"/>
      <c r="S262" s="74"/>
      <c r="T262" s="74"/>
    </row>
    <row r="263" spans="1:20" s="63" customFormat="1" ht="24" customHeight="1" x14ac:dyDescent="0.25">
      <c r="A263" s="74"/>
      <c r="B263" s="75"/>
      <c r="C263" s="75"/>
      <c r="D263" s="75"/>
      <c r="E263" s="76"/>
      <c r="F263" s="74"/>
      <c r="G263" s="74"/>
      <c r="H263" s="74"/>
      <c r="I263" s="74"/>
      <c r="J263" s="77"/>
      <c r="K263" s="78"/>
      <c r="L263" s="109"/>
      <c r="M263" s="109"/>
      <c r="N263" s="79"/>
      <c r="O263" s="80"/>
      <c r="P263" s="80"/>
      <c r="Q263" s="81" t="s">
        <v>19</v>
      </c>
      <c r="R263" s="81" t="s">
        <v>19</v>
      </c>
      <c r="S263" s="81" t="s">
        <v>19</v>
      </c>
      <c r="T263" s="82" t="s">
        <v>20</v>
      </c>
    </row>
    <row r="264" spans="1:20" s="63" customFormat="1" ht="27" customHeight="1" x14ac:dyDescent="0.25">
      <c r="A264" s="203" t="s">
        <v>106</v>
      </c>
      <c r="B264" s="203"/>
      <c r="C264" s="203"/>
      <c r="D264" s="203"/>
      <c r="E264" s="203"/>
      <c r="F264" s="203"/>
      <c r="G264" s="203"/>
      <c r="H264" s="203"/>
      <c r="I264" s="203"/>
      <c r="J264" s="203"/>
      <c r="K264" s="203"/>
      <c r="L264" s="203"/>
      <c r="M264" s="203"/>
      <c r="N264" s="203"/>
      <c r="O264" s="203"/>
      <c r="P264" s="203"/>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11" t="s">
        <v>83</v>
      </c>
      <c r="B266" s="211"/>
      <c r="C266" s="211"/>
      <c r="D266" s="211"/>
      <c r="E266" s="211"/>
      <c r="F266" s="211"/>
      <c r="G266" s="211"/>
      <c r="H266" s="211"/>
      <c r="I266" s="211"/>
      <c r="J266" s="211"/>
      <c r="K266" s="212"/>
      <c r="L266" s="212"/>
      <c r="M266" s="212"/>
      <c r="N266" s="213"/>
      <c r="O266" s="213"/>
      <c r="P266" s="213"/>
      <c r="Q266" s="211"/>
      <c r="R266" s="211"/>
      <c r="S266" s="211"/>
      <c r="T266" s="211"/>
    </row>
    <row r="267" spans="1:20" s="63" customFormat="1" ht="31.5" customHeight="1" x14ac:dyDescent="0.25">
      <c r="A267" s="205" t="s">
        <v>0</v>
      </c>
      <c r="B267" s="205"/>
      <c r="C267" s="205"/>
      <c r="D267" s="205"/>
      <c r="E267" s="205"/>
      <c r="F267" s="205"/>
      <c r="G267" s="205"/>
      <c r="H267" s="205"/>
      <c r="I267" s="205"/>
      <c r="J267" s="205"/>
      <c r="K267" s="205"/>
      <c r="L267" s="205"/>
      <c r="M267" s="205"/>
      <c r="N267" s="205" t="b">
        <v>0</v>
      </c>
      <c r="O267" s="205"/>
      <c r="P267" s="205"/>
      <c r="Q267" s="205"/>
      <c r="R267" s="205"/>
      <c r="S267" s="205"/>
      <c r="T267" s="205"/>
    </row>
    <row r="268" spans="1:20" s="64" customFormat="1" ht="28.5" customHeight="1" x14ac:dyDescent="0.25">
      <c r="A268" s="206" t="s">
        <v>124</v>
      </c>
      <c r="B268" s="207"/>
      <c r="C268" s="207"/>
      <c r="D268" s="207"/>
      <c r="E268" s="207"/>
      <c r="F268" s="207"/>
      <c r="G268" s="207"/>
      <c r="H268" s="207"/>
      <c r="I268" s="207"/>
      <c r="J268" s="207"/>
      <c r="K268" s="207"/>
      <c r="L268" s="207"/>
      <c r="M268" s="207"/>
      <c r="N268" s="207"/>
      <c r="O268" s="207"/>
      <c r="P268" s="208"/>
      <c r="Q268" s="160"/>
      <c r="R268" s="161"/>
      <c r="S268" s="162" t="s">
        <v>125</v>
      </c>
      <c r="T268" s="163">
        <f>T230+1</f>
        <v>8</v>
      </c>
    </row>
    <row r="269" spans="1:20" s="63" customFormat="1" ht="54" customHeight="1" x14ac:dyDescent="0.25">
      <c r="A269" s="65" t="s">
        <v>1</v>
      </c>
      <c r="B269" s="209" t="s">
        <v>2</v>
      </c>
      <c r="C269" s="210"/>
      <c r="D269" s="2" t="s">
        <v>3</v>
      </c>
      <c r="E269" s="2" t="s">
        <v>4</v>
      </c>
      <c r="F269" s="1" t="s">
        <v>5</v>
      </c>
      <c r="G269" s="1" t="s">
        <v>6</v>
      </c>
      <c r="H269" s="1" t="s">
        <v>7</v>
      </c>
      <c r="I269" s="1" t="s">
        <v>8</v>
      </c>
      <c r="J269" s="65" t="s">
        <v>9</v>
      </c>
      <c r="K269" s="67" t="s">
        <v>10</v>
      </c>
      <c r="L269" s="111" t="s">
        <v>94</v>
      </c>
      <c r="M269" s="111" t="s">
        <v>94</v>
      </c>
      <c r="N269" s="1" t="s">
        <v>11</v>
      </c>
      <c r="O269" s="1" t="s">
        <v>12</v>
      </c>
      <c r="P269" s="68" t="s">
        <v>13</v>
      </c>
      <c r="Q269" s="65" t="s">
        <v>14</v>
      </c>
      <c r="R269" s="65" t="s">
        <v>85</v>
      </c>
      <c r="S269" s="65" t="s">
        <v>85</v>
      </c>
      <c r="T269" s="65" t="s">
        <v>15</v>
      </c>
    </row>
    <row r="270" spans="1:20" s="63" customFormat="1" ht="27" customHeight="1" x14ac:dyDescent="0.25">
      <c r="A270" s="103"/>
      <c r="B270" s="204" t="s">
        <v>16</v>
      </c>
      <c r="C270" s="204"/>
      <c r="D270" s="104"/>
      <c r="E270" s="104"/>
      <c r="F270" s="104"/>
      <c r="G270" s="104"/>
      <c r="H270" s="104"/>
      <c r="I270" s="104"/>
      <c r="J270" s="104"/>
      <c r="K270" s="104"/>
      <c r="L270" s="104"/>
      <c r="M270" s="104"/>
      <c r="N270" s="104"/>
      <c r="O270" s="104"/>
      <c r="P270" s="204"/>
      <c r="Q270" s="204"/>
      <c r="R270" s="104"/>
      <c r="S270" s="104"/>
      <c r="T270" s="104"/>
    </row>
    <row r="271" spans="1:20" s="63" customFormat="1" ht="27.75" customHeight="1" x14ac:dyDescent="0.25">
      <c r="A271" s="69">
        <v>1</v>
      </c>
      <c r="B271" s="201"/>
      <c r="C271" s="202"/>
      <c r="D271" s="4"/>
      <c r="E271" s="5"/>
      <c r="F271" s="3"/>
      <c r="G271" s="3"/>
      <c r="H271" s="3"/>
      <c r="I271" s="3"/>
      <c r="J271" s="70" t="str">
        <f t="shared" ref="J271:J284" si="48">IF(AND(F271&lt;&gt;0, H271&lt;&gt;0, I271&lt;&gt;0), F271*H271*I271, "")</f>
        <v/>
      </c>
      <c r="K271" s="71" t="str">
        <f>IF(J271="", "", J271/Veriler!$S$1)</f>
        <v/>
      </c>
      <c r="L271" s="108" t="str">
        <f>IF(E271&lt;&gt;"", "İthal Girdi", IF(Veriler!O271="", "", IF(Veriler!N271="H", "%0,5 üzerindedir", IF(Veriler!O271&gt;0.1, "%10 sınırı aşılmıştır.", "Uygun"))))</f>
        <v>%0,5 üzerindedir</v>
      </c>
      <c r="M271" s="108" t="str">
        <f>IF(K271=""," ",L271)</f>
        <v xml:space="preserve"> </v>
      </c>
      <c r="N271" s="29"/>
      <c r="O271" s="6"/>
      <c r="P271" s="72" t="str">
        <f>IFERROR(IF(AND(R271&lt;&gt;"",J271&lt;&gt;"",J271&lt;&gt;0,R271&lt;&gt;0),R271/J271,"")," ")</f>
        <v/>
      </c>
      <c r="Q271" s="70">
        <f>IFERROR(IF(K271&lt;=0.005,IF(E271="",J271,0),IF(E271&lt;&gt;"",0,IF(N271="",0,IF(N271="H",0,IF(O271&lt;Veriler!$F$2,J271*Veriler!$F$2,J271*O271)))))," ")</f>
        <v>0</v>
      </c>
      <c r="R271" s="70">
        <f>IF(Veriler!O271&lt;=0.1, Q271, IF(AND(Veriler!O271&gt;0.1, E271="", N271="E"), IF(O271&gt;Veriler!$F$2, O271*Q271, IF(O271&lt;Veriler!$F$2, Veriler!$F$2*Q271, O271*Q271)), 0))</f>
        <v>0</v>
      </c>
      <c r="S271" s="70" t="str">
        <f>IF(R271=0," ",R271)</f>
        <v xml:space="preserve"> </v>
      </c>
      <c r="T271" s="73" t="str">
        <f>IFERROR(IF(E271="", IF(Q271=1, 0, IF(J271-Q271=0, "", J271-Q271)), IF(Veriler!H271="", J271, IF(J271*Veriler!H271=0, "", J271*Veriler!H271))), J271)</f>
        <v/>
      </c>
    </row>
    <row r="272" spans="1:20" s="63" customFormat="1" ht="27.75" customHeight="1" x14ac:dyDescent="0.25">
      <c r="A272" s="69">
        <v>2</v>
      </c>
      <c r="B272" s="201"/>
      <c r="C272" s="202"/>
      <c r="D272" s="4"/>
      <c r="E272" s="5"/>
      <c r="F272" s="3"/>
      <c r="G272" s="3"/>
      <c r="H272" s="3"/>
      <c r="I272" s="3"/>
      <c r="J272" s="70" t="str">
        <f t="shared" si="48"/>
        <v/>
      </c>
      <c r="K272" s="71" t="str">
        <f>IF(J272="", "", J272/Veriler!$S$1)</f>
        <v/>
      </c>
      <c r="L272" s="108" t="str">
        <f>IF(E272&lt;&gt;"", "İthal Girdi", IF(Veriler!O272="", "", IF(Veriler!N272="H", "%0,5 üzerindedir", IF(Veriler!O272&gt;0.1, "%10 sınırı aşılmıştır.", "Uygun"))))</f>
        <v>%0,5 üzerindedir</v>
      </c>
      <c r="M272" s="108" t="str">
        <f t="shared" ref="M272:M284" si="49">IF(K272=""," ",L272)</f>
        <v xml:space="preserve"> </v>
      </c>
      <c r="N272" s="29"/>
      <c r="O272" s="6"/>
      <c r="P272" s="72" t="str">
        <f t="shared" ref="P272:P284" si="50">IFERROR(IF(AND(R272&lt;&gt;"",J272&lt;&gt;"",J272&lt;&gt;0,R272&lt;&gt;0),R272/J272,"")," ")</f>
        <v/>
      </c>
      <c r="Q272" s="70">
        <f>IFERROR(IF(K272&lt;=0.005,IF(E272="",J272,0),IF(E272&lt;&gt;"",0,IF(N272="",0,IF(N272="H",0,IF(O272&lt;Veriler!$F$2,J272*Veriler!$F$2,J272*O272)))))," ")</f>
        <v>0</v>
      </c>
      <c r="R272" s="70">
        <f>IF(Veriler!O272&lt;=0.1, Q272, IF(AND(Veriler!O272&gt;0.1, E272="", N272="E"), IF(O272&gt;Veriler!$F$2, O272*Q272, IF(O272&lt;Veriler!$F$2, Veriler!$F$2*Q272, O272*Q272)), 0))</f>
        <v>0</v>
      </c>
      <c r="S272" s="70" t="str">
        <f t="shared" ref="S272:S299" si="51">IF(R272=0," ",R272)</f>
        <v xml:space="preserve"> </v>
      </c>
      <c r="T272" s="73" t="str">
        <f>IFERROR(IF(E272="", IF(Q272=1, 0, IF(J272-Q272=0, "", J272-Q272)), IF(Veriler!H272="", J272, IF(J272*Veriler!H272=0, "", J272*Veriler!H272))), J272)</f>
        <v/>
      </c>
    </row>
    <row r="273" spans="1:20" s="63" customFormat="1" ht="27.75" customHeight="1" x14ac:dyDescent="0.25">
      <c r="A273" s="69">
        <v>3</v>
      </c>
      <c r="B273" s="201"/>
      <c r="C273" s="202"/>
      <c r="D273" s="4"/>
      <c r="E273" s="5"/>
      <c r="F273" s="3"/>
      <c r="G273" s="3"/>
      <c r="H273" s="3"/>
      <c r="I273" s="3"/>
      <c r="J273" s="70" t="str">
        <f t="shared" si="48"/>
        <v/>
      </c>
      <c r="K273" s="71" t="str">
        <f>IF(J273="", "", J273/Veriler!$S$1)</f>
        <v/>
      </c>
      <c r="L273" s="108" t="str">
        <f>IF(E273&lt;&gt;"", "İthal Girdi", IF(Veriler!O273="", "", IF(Veriler!N273="H", "%0,5 üzerindedir", IF(Veriler!O273&gt;0.1, "%10 sınırı aşılmıştır.", "Uygun"))))</f>
        <v>%0,5 üzerindedir</v>
      </c>
      <c r="M273" s="108" t="str">
        <f t="shared" si="49"/>
        <v xml:space="preserve"> </v>
      </c>
      <c r="N273" s="29"/>
      <c r="O273" s="6"/>
      <c r="P273" s="72" t="str">
        <f t="shared" si="50"/>
        <v/>
      </c>
      <c r="Q273" s="70">
        <f>IFERROR(IF(K273&lt;=0.005,IF(E273="",J273,0),IF(E273&lt;&gt;"",0,IF(N273="",0,IF(N273="H",0,IF(O273&lt;Veriler!$F$2,J273*Veriler!$F$2,J273*O273)))))," ")</f>
        <v>0</v>
      </c>
      <c r="R273" s="70">
        <f>IF(Veriler!O273&lt;=0.1, Q273, IF(AND(Veriler!O273&gt;0.1, E273="", N273="E"), IF(O273&gt;Veriler!$F$2, O273*Q273, IF(O273&lt;Veriler!$F$2, Veriler!$F$2*Q273, O273*Q273)), 0))</f>
        <v>0</v>
      </c>
      <c r="S273" s="70" t="str">
        <f t="shared" si="51"/>
        <v xml:space="preserve"> </v>
      </c>
      <c r="T273" s="73" t="str">
        <f>IFERROR(IF(E273="", IF(Q273=1, 0, IF(J273-Q273=0, "", J273-Q273)), IF(Veriler!H273="", J273, IF(J273*Veriler!H273=0, "", J273*Veriler!H273))), J273)</f>
        <v/>
      </c>
    </row>
    <row r="274" spans="1:20" s="63" customFormat="1" ht="27.75" customHeight="1" x14ac:dyDescent="0.25">
      <c r="A274" s="69">
        <v>4</v>
      </c>
      <c r="B274" s="201"/>
      <c r="C274" s="202"/>
      <c r="D274" s="4"/>
      <c r="E274" s="5"/>
      <c r="F274" s="3"/>
      <c r="G274" s="3"/>
      <c r="H274" s="3"/>
      <c r="I274" s="3"/>
      <c r="J274" s="70" t="str">
        <f t="shared" si="48"/>
        <v/>
      </c>
      <c r="K274" s="71" t="str">
        <f>IF(J274="", "", J274/Veriler!$S$1)</f>
        <v/>
      </c>
      <c r="L274" s="108" t="str">
        <f>IF(E274&lt;&gt;"", "İthal Girdi", IF(Veriler!O274="", "", IF(Veriler!N274="H", "%0,5 üzerindedir", IF(Veriler!O274&gt;0.1, "%10 sınırı aşılmıştır.", "Uygun"))))</f>
        <v>%0,5 üzerindedir</v>
      </c>
      <c r="M274" s="108" t="str">
        <f t="shared" si="49"/>
        <v xml:space="preserve"> </v>
      </c>
      <c r="N274" s="29"/>
      <c r="O274" s="6"/>
      <c r="P274" s="72" t="str">
        <f t="shared" si="50"/>
        <v/>
      </c>
      <c r="Q274" s="70">
        <f>IFERROR(IF(K274&lt;=0.005,IF(E274="",J274,0),IF(E274&lt;&gt;"",0,IF(N274="",0,IF(N274="H",0,IF(O274&lt;Veriler!$F$2,J274*Veriler!$F$2,J274*O274)))))," ")</f>
        <v>0</v>
      </c>
      <c r="R274" s="70">
        <f>IF(Veriler!O274&lt;=0.1, Q274, IF(AND(Veriler!O274&gt;0.1, E274="", N274="E"), IF(O274&gt;Veriler!$F$2, O274*Q274, IF(O274&lt;Veriler!$F$2, Veriler!$F$2*Q274, O274*Q274)), 0))</f>
        <v>0</v>
      </c>
      <c r="S274" s="70" t="str">
        <f t="shared" si="51"/>
        <v xml:space="preserve"> </v>
      </c>
      <c r="T274" s="73" t="str">
        <f>IFERROR(IF(E274="", IF(Q274=1, 0, IF(J274-Q274=0, "", J274-Q274)), IF(Veriler!H274="", J274, IF(J274*Veriler!H274=0, "", J274*Veriler!H274))), J274)</f>
        <v/>
      </c>
    </row>
    <row r="275" spans="1:20" s="63" customFormat="1" ht="27.75" customHeight="1" x14ac:dyDescent="0.25">
      <c r="A275" s="69">
        <v>5</v>
      </c>
      <c r="B275" s="201"/>
      <c r="C275" s="202"/>
      <c r="D275" s="4"/>
      <c r="E275" s="5"/>
      <c r="F275" s="3"/>
      <c r="G275" s="3"/>
      <c r="H275" s="3"/>
      <c r="I275" s="3"/>
      <c r="J275" s="70" t="str">
        <f t="shared" si="48"/>
        <v/>
      </c>
      <c r="K275" s="71" t="str">
        <f>IF(J275="", "", J275/Veriler!$S$1)</f>
        <v/>
      </c>
      <c r="L275" s="108" t="str">
        <f>IF(E275&lt;&gt;"", "İthal Girdi", IF(Veriler!O275="", "", IF(Veriler!N275="H", "%0,5 üzerindedir", IF(Veriler!O275&gt;0.1, "%10 sınırı aşılmıştır.", "Uygun"))))</f>
        <v>%0,5 üzerindedir</v>
      </c>
      <c r="M275" s="108" t="str">
        <f t="shared" si="49"/>
        <v xml:space="preserve"> </v>
      </c>
      <c r="N275" s="29"/>
      <c r="O275" s="6"/>
      <c r="P275" s="72" t="str">
        <f t="shared" si="50"/>
        <v/>
      </c>
      <c r="Q275" s="70">
        <f>IFERROR(IF(K275&lt;=0.005,IF(E275="",J275,0),IF(E275&lt;&gt;"",0,IF(N275="",0,IF(N275="H",0,IF(O275&lt;Veriler!$F$2,J275*Veriler!$F$2,J275*O275)))))," ")</f>
        <v>0</v>
      </c>
      <c r="R275" s="70">
        <f>IF(Veriler!O275&lt;=0.1, Q275, IF(AND(Veriler!O275&gt;0.1, E275="", N275="E"), IF(O275&gt;Veriler!$F$2, O275*Q275, IF(O275&lt;Veriler!$F$2, Veriler!$F$2*Q275, O275*Q275)), 0))</f>
        <v>0</v>
      </c>
      <c r="S275" s="70" t="str">
        <f t="shared" si="51"/>
        <v xml:space="preserve"> </v>
      </c>
      <c r="T275" s="73" t="str">
        <f>IFERROR(IF(E275="", IF(Q275=1, 0, IF(J275-Q275=0, "", J275-Q275)), IF(Veriler!H275="", J275, IF(J275*Veriler!H275=0, "", J275*Veriler!H275))), J275)</f>
        <v/>
      </c>
    </row>
    <row r="276" spans="1:20" s="63" customFormat="1" ht="27.75" customHeight="1" x14ac:dyDescent="0.25">
      <c r="A276" s="69">
        <v>6</v>
      </c>
      <c r="B276" s="201"/>
      <c r="C276" s="202"/>
      <c r="D276" s="4"/>
      <c r="E276" s="5"/>
      <c r="F276" s="3"/>
      <c r="G276" s="3"/>
      <c r="H276" s="3"/>
      <c r="I276" s="3"/>
      <c r="J276" s="70" t="str">
        <f t="shared" si="48"/>
        <v/>
      </c>
      <c r="K276" s="71" t="str">
        <f>IF(J276="", "", J276/Veriler!$S$1)</f>
        <v/>
      </c>
      <c r="L276" s="108" t="str">
        <f>IF(E276&lt;&gt;"", "İthal Girdi", IF(Veriler!O276="", "", IF(Veriler!N276="H", "%0,5 üzerindedir", IF(Veriler!O276&gt;0.1, "%10 sınırı aşılmıştır.", "Uygun"))))</f>
        <v>%0,5 üzerindedir</v>
      </c>
      <c r="M276" s="108" t="str">
        <f t="shared" si="49"/>
        <v xml:space="preserve"> </v>
      </c>
      <c r="N276" s="29"/>
      <c r="O276" s="6"/>
      <c r="P276" s="72" t="str">
        <f t="shared" si="50"/>
        <v/>
      </c>
      <c r="Q276" s="70">
        <f>IFERROR(IF(K276&lt;=0.005,IF(E276="",J276,0),IF(E276&lt;&gt;"",0,IF(N276="",0,IF(N276="H",0,IF(O276&lt;Veriler!$F$2,J276*Veriler!$F$2,J276*O276)))))," ")</f>
        <v>0</v>
      </c>
      <c r="R276" s="70">
        <f>IF(Veriler!O276&lt;=0.1, Q276, IF(AND(Veriler!O276&gt;0.1, E276="", N276="E"), IF(O276&gt;Veriler!$F$2, O276*Q276, IF(O276&lt;Veriler!$F$2, Veriler!$F$2*Q276, O276*Q276)), 0))</f>
        <v>0</v>
      </c>
      <c r="S276" s="70" t="str">
        <f t="shared" si="51"/>
        <v xml:space="preserve"> </v>
      </c>
      <c r="T276" s="73" t="str">
        <f>IFERROR(IF(E276="", IF(Q276=1, 0, IF(J276-Q276=0, "", J276-Q276)), IF(Veriler!H276="", J276, IF(J276*Veriler!H276=0, "", J276*Veriler!H276))), J276)</f>
        <v/>
      </c>
    </row>
    <row r="277" spans="1:20" s="63" customFormat="1" ht="27.75" customHeight="1" x14ac:dyDescent="0.25">
      <c r="A277" s="69">
        <v>7</v>
      </c>
      <c r="B277" s="201"/>
      <c r="C277" s="202"/>
      <c r="D277" s="4"/>
      <c r="E277" s="5"/>
      <c r="F277" s="3"/>
      <c r="G277" s="3"/>
      <c r="H277" s="3"/>
      <c r="I277" s="3"/>
      <c r="J277" s="70" t="str">
        <f t="shared" si="48"/>
        <v/>
      </c>
      <c r="K277" s="71" t="str">
        <f>IF(J277="", "", J277/Veriler!$S$1)</f>
        <v/>
      </c>
      <c r="L277" s="108" t="str">
        <f>IF(E277&lt;&gt;"", "İthal Girdi", IF(Veriler!O277="", "", IF(Veriler!N277="H", "%0,5 üzerindedir", IF(Veriler!O277&gt;0.1, "%10 sınırı aşılmıştır.", "Uygun"))))</f>
        <v>%0,5 üzerindedir</v>
      </c>
      <c r="M277" s="108" t="str">
        <f t="shared" si="49"/>
        <v xml:space="preserve"> </v>
      </c>
      <c r="N277" s="29"/>
      <c r="O277" s="6"/>
      <c r="P277" s="72" t="str">
        <f t="shared" si="50"/>
        <v/>
      </c>
      <c r="Q277" s="70">
        <f>IFERROR(IF(K277&lt;=0.005,IF(E277="",J277,0),IF(E277&lt;&gt;"",0,IF(N277="",0,IF(N277="H",0,IF(O277&lt;Veriler!$F$2,J277*Veriler!$F$2,J277*O277)))))," ")</f>
        <v>0</v>
      </c>
      <c r="R277" s="70">
        <f>IF(Veriler!O277&lt;=0.1, Q277, IF(AND(Veriler!O277&gt;0.1, E277="", N277="E"), IF(O277&gt;Veriler!$F$2, O277*Q277, IF(O277&lt;Veriler!$F$2, Veriler!$F$2*Q277, O277*Q277)), 0))</f>
        <v>0</v>
      </c>
      <c r="S277" s="70" t="str">
        <f t="shared" si="51"/>
        <v xml:space="preserve"> </v>
      </c>
      <c r="T277" s="73" t="str">
        <f>IFERROR(IF(E277="", IF(Q277=1, 0, IF(J277-Q277=0, "", J277-Q277)), IF(Veriler!H277="", J277, IF(J277*Veriler!H277=0, "", J277*Veriler!H277))), J277)</f>
        <v/>
      </c>
    </row>
    <row r="278" spans="1:20" s="63" customFormat="1" ht="27.75" customHeight="1" x14ac:dyDescent="0.25">
      <c r="A278" s="69">
        <v>8</v>
      </c>
      <c r="B278" s="201"/>
      <c r="C278" s="202"/>
      <c r="D278" s="4"/>
      <c r="E278" s="5"/>
      <c r="F278" s="3"/>
      <c r="G278" s="3"/>
      <c r="H278" s="3"/>
      <c r="I278" s="3"/>
      <c r="J278" s="70" t="str">
        <f t="shared" si="48"/>
        <v/>
      </c>
      <c r="K278" s="71" t="str">
        <f>IF(J278="", "", J278/Veriler!$S$1)</f>
        <v/>
      </c>
      <c r="L278" s="108" t="str">
        <f>IF(E278&lt;&gt;"", "İthal Girdi", IF(Veriler!O278="", "", IF(Veriler!N278="H", "%0,5 üzerindedir", IF(Veriler!O278&gt;0.1, "%10 sınırı aşılmıştır.", "Uygun"))))</f>
        <v>%0,5 üzerindedir</v>
      </c>
      <c r="M278" s="108" t="str">
        <f t="shared" si="49"/>
        <v xml:space="preserve"> </v>
      </c>
      <c r="N278" s="29"/>
      <c r="O278" s="6"/>
      <c r="P278" s="72" t="str">
        <f t="shared" si="50"/>
        <v/>
      </c>
      <c r="Q278" s="70">
        <f>IFERROR(IF(K278&lt;=0.005,IF(E278="",J278,0),IF(E278&lt;&gt;"",0,IF(N278="",0,IF(N278="H",0,IF(O278&lt;Veriler!$F$2,J278*Veriler!$F$2,J278*O278)))))," ")</f>
        <v>0</v>
      </c>
      <c r="R278" s="70">
        <f>IF(Veriler!O278&lt;=0.1, Q278, IF(AND(Veriler!O278&gt;0.1, E278="", N278="E"), IF(O278&gt;Veriler!$F$2, O278*Q278, IF(O278&lt;Veriler!$F$2, Veriler!$F$2*Q278, O278*Q278)), 0))</f>
        <v>0</v>
      </c>
      <c r="S278" s="70" t="str">
        <f t="shared" si="51"/>
        <v xml:space="preserve"> </v>
      </c>
      <c r="T278" s="73" t="str">
        <f>IFERROR(IF(E278="", IF(Q278=1, 0, IF(J278-Q278=0, "", J278-Q278)), IF(Veriler!H278="", J278, IF(J278*Veriler!H278=0, "", J278*Veriler!H278))), J278)</f>
        <v/>
      </c>
    </row>
    <row r="279" spans="1:20" s="63" customFormat="1" ht="27.75" customHeight="1" x14ac:dyDescent="0.25">
      <c r="A279" s="69">
        <v>9</v>
      </c>
      <c r="B279" s="201"/>
      <c r="C279" s="202"/>
      <c r="D279" s="4"/>
      <c r="E279" s="5"/>
      <c r="F279" s="3"/>
      <c r="G279" s="3"/>
      <c r="H279" s="3"/>
      <c r="I279" s="3"/>
      <c r="J279" s="70" t="str">
        <f t="shared" si="48"/>
        <v/>
      </c>
      <c r="K279" s="71" t="str">
        <f>IF(J279="", "", J279/Veriler!$S$1)</f>
        <v/>
      </c>
      <c r="L279" s="108" t="str">
        <f>IF(E279&lt;&gt;"", "İthal Girdi", IF(Veriler!O279="", "", IF(Veriler!N279="H", "%0,5 üzerindedir", IF(Veriler!O279&gt;0.1, "%10 sınırı aşılmıştır.", "Uygun"))))</f>
        <v>%0,5 üzerindedir</v>
      </c>
      <c r="M279" s="108" t="str">
        <f t="shared" si="49"/>
        <v xml:space="preserve"> </v>
      </c>
      <c r="N279" s="29"/>
      <c r="O279" s="6"/>
      <c r="P279" s="72" t="str">
        <f t="shared" si="50"/>
        <v/>
      </c>
      <c r="Q279" s="70">
        <f>IFERROR(IF(K279&lt;=0.005,IF(E279="",J279,0),IF(E279&lt;&gt;"",0,IF(N279="",0,IF(N279="H",0,IF(O279&lt;Veriler!$F$2,J279*Veriler!$F$2,J279*O279)))))," ")</f>
        <v>0</v>
      </c>
      <c r="R279" s="70">
        <f>IF(Veriler!O279&lt;=0.1, Q279, IF(AND(Veriler!O279&gt;0.1, E279="", N279="E"), IF(O279&gt;Veriler!$F$2, O279*Q279, IF(O279&lt;Veriler!$F$2, Veriler!$F$2*Q279, O279*Q279)), 0))</f>
        <v>0</v>
      </c>
      <c r="S279" s="70" t="str">
        <f t="shared" si="51"/>
        <v xml:space="preserve"> </v>
      </c>
      <c r="T279" s="73" t="str">
        <f>IFERROR(IF(E279="", IF(Q279=1, 0, IF(J279-Q279=0, "", J279-Q279)), IF(Veriler!H279="", J279, IF(J279*Veriler!H279=0, "", J279*Veriler!H279))), J279)</f>
        <v/>
      </c>
    </row>
    <row r="280" spans="1:20" s="63" customFormat="1" ht="27.75" customHeight="1" x14ac:dyDescent="0.25">
      <c r="A280" s="69">
        <v>10</v>
      </c>
      <c r="B280" s="201"/>
      <c r="C280" s="202"/>
      <c r="D280" s="4"/>
      <c r="E280" s="5"/>
      <c r="F280" s="3"/>
      <c r="G280" s="3"/>
      <c r="H280" s="3"/>
      <c r="I280" s="3"/>
      <c r="J280" s="70" t="str">
        <f t="shared" si="48"/>
        <v/>
      </c>
      <c r="K280" s="71" t="str">
        <f>IF(J280="", "", J280/Veriler!$S$1)</f>
        <v/>
      </c>
      <c r="L280" s="108" t="str">
        <f>IF(E280&lt;&gt;"", "İthal Girdi", IF(Veriler!O280="", "", IF(Veriler!N280="H", "%0,5 üzerindedir", IF(Veriler!O280&gt;0.1, "%10 sınırı aşılmıştır.", "Uygun"))))</f>
        <v>%0,5 üzerindedir</v>
      </c>
      <c r="M280" s="108" t="str">
        <f t="shared" si="49"/>
        <v xml:space="preserve"> </v>
      </c>
      <c r="N280" s="29"/>
      <c r="O280" s="6"/>
      <c r="P280" s="72" t="str">
        <f t="shared" si="50"/>
        <v/>
      </c>
      <c r="Q280" s="70">
        <f>IFERROR(IF(K280&lt;=0.005,IF(E280="",J280,0),IF(E280&lt;&gt;"",0,IF(N280="",0,IF(N280="H",0,IF(O280&lt;Veriler!$F$2,J280*Veriler!$F$2,J280*O280)))))," ")</f>
        <v>0</v>
      </c>
      <c r="R280" s="70">
        <f>IF(Veriler!O280&lt;=0.1, Q280, IF(AND(Veriler!O280&gt;0.1, E280="", N280="E"), IF(O280&gt;Veriler!$F$2, O280*Q280, IF(O280&lt;Veriler!$F$2, Veriler!$F$2*Q280, O280*Q280)), 0))</f>
        <v>0</v>
      </c>
      <c r="S280" s="70" t="str">
        <f t="shared" si="51"/>
        <v xml:space="preserve"> </v>
      </c>
      <c r="T280" s="73" t="str">
        <f>IFERROR(IF(E280="", IF(Q280=1, 0, IF(J280-Q280=0, "", J280-Q280)), IF(Veriler!H280="", J280, IF(J280*Veriler!H280=0, "", J280*Veriler!H280))), J280)</f>
        <v/>
      </c>
    </row>
    <row r="281" spans="1:20" s="63" customFormat="1" ht="27.75" customHeight="1" x14ac:dyDescent="0.25">
      <c r="A281" s="69">
        <v>11</v>
      </c>
      <c r="B281" s="201"/>
      <c r="C281" s="202"/>
      <c r="D281" s="4"/>
      <c r="E281" s="5"/>
      <c r="F281" s="3"/>
      <c r="G281" s="3"/>
      <c r="H281" s="3"/>
      <c r="I281" s="3"/>
      <c r="J281" s="70" t="str">
        <f t="shared" si="48"/>
        <v/>
      </c>
      <c r="K281" s="71" t="str">
        <f>IF(J281="", "", J281/Veriler!$S$1)</f>
        <v/>
      </c>
      <c r="L281" s="108" t="str">
        <f>IF(E281&lt;&gt;"", "İthal Girdi", IF(Veriler!O281="", "", IF(Veriler!N281="H", "%0,5 üzerindedir", IF(Veriler!O281&gt;0.1, "%10 sınırı aşılmıştır.", "Uygun"))))</f>
        <v>%0,5 üzerindedir</v>
      </c>
      <c r="M281" s="108" t="str">
        <f t="shared" si="49"/>
        <v xml:space="preserve"> </v>
      </c>
      <c r="N281" s="29"/>
      <c r="O281" s="6"/>
      <c r="P281" s="72" t="str">
        <f t="shared" si="50"/>
        <v/>
      </c>
      <c r="Q281" s="70">
        <f>IFERROR(IF(K281&lt;=0.005,IF(E281="",J281,0),IF(E281&lt;&gt;"",0,IF(N281="",0,IF(N281="H",0,IF(O281&lt;Veriler!$F$2,J281*Veriler!$F$2,J281*O281)))))," ")</f>
        <v>0</v>
      </c>
      <c r="R281" s="70">
        <f>IF(Veriler!O281&lt;=0.1, Q281, IF(AND(Veriler!O281&gt;0.1, E281="", N281="E"), IF(O281&gt;Veriler!$F$2, O281*Q281, IF(O281&lt;Veriler!$F$2, Veriler!$F$2*Q281, O281*Q281)), 0))</f>
        <v>0</v>
      </c>
      <c r="S281" s="70" t="str">
        <f t="shared" si="51"/>
        <v xml:space="preserve"> </v>
      </c>
      <c r="T281" s="73" t="str">
        <f>IFERROR(IF(E281="", IF(Q281=1, 0, IF(J281-Q281=0, "", J281-Q281)), IF(Veriler!H281="", J281, IF(J281*Veriler!H281=0, "", J281*Veriler!H281))), J281)</f>
        <v/>
      </c>
    </row>
    <row r="282" spans="1:20" s="63" customFormat="1" ht="27.75" customHeight="1" x14ac:dyDescent="0.25">
      <c r="A282" s="69">
        <v>12</v>
      </c>
      <c r="B282" s="201"/>
      <c r="C282" s="202"/>
      <c r="D282" s="4"/>
      <c r="E282" s="5"/>
      <c r="F282" s="3"/>
      <c r="G282" s="3"/>
      <c r="H282" s="3"/>
      <c r="I282" s="3"/>
      <c r="J282" s="70" t="str">
        <f t="shared" si="48"/>
        <v/>
      </c>
      <c r="K282" s="71" t="str">
        <f>IF(J282="", "", J282/Veriler!$S$1)</f>
        <v/>
      </c>
      <c r="L282" s="108" t="str">
        <f>IF(E282&lt;&gt;"", "İthal Girdi", IF(Veriler!O282="", "", IF(Veriler!N282="H", "%0,5 üzerindedir", IF(Veriler!O282&gt;0.1, "%10 sınırı aşılmıştır.", "Uygun"))))</f>
        <v>%0,5 üzerindedir</v>
      </c>
      <c r="M282" s="108" t="str">
        <f t="shared" si="49"/>
        <v xml:space="preserve"> </v>
      </c>
      <c r="N282" s="29"/>
      <c r="O282" s="6"/>
      <c r="P282" s="72" t="str">
        <f t="shared" si="50"/>
        <v/>
      </c>
      <c r="Q282" s="70">
        <f>IFERROR(IF(K282&lt;=0.005,IF(E282="",J282,0),IF(E282&lt;&gt;"",0,IF(N282="",0,IF(N282="H",0,IF(O282&lt;Veriler!$F$2,J282*Veriler!$F$2,J282*O282)))))," ")</f>
        <v>0</v>
      </c>
      <c r="R282" s="70">
        <f>IF(Veriler!O282&lt;=0.1, Q282, IF(AND(Veriler!O282&gt;0.1, E282="", N282="E"), IF(O282&gt;Veriler!$F$2, O282*Q282, IF(O282&lt;Veriler!$F$2, Veriler!$F$2*Q282, O282*Q282)), 0))</f>
        <v>0</v>
      </c>
      <c r="S282" s="70" t="str">
        <f t="shared" si="51"/>
        <v xml:space="preserve"> </v>
      </c>
      <c r="T282" s="73" t="str">
        <f>IFERROR(IF(E282="", IF(Q282=1, 0, IF(J282-Q282=0, "", J282-Q282)), IF(Veriler!H282="", J282, IF(J282*Veriler!H282=0, "", J282*Veriler!H282))), J282)</f>
        <v/>
      </c>
    </row>
    <row r="283" spans="1:20" s="63" customFormat="1" ht="27.75" customHeight="1" x14ac:dyDescent="0.25">
      <c r="A283" s="69">
        <v>13</v>
      </c>
      <c r="B283" s="201"/>
      <c r="C283" s="202"/>
      <c r="D283" s="4"/>
      <c r="E283" s="5"/>
      <c r="F283" s="3"/>
      <c r="G283" s="3"/>
      <c r="H283" s="3"/>
      <c r="I283" s="3"/>
      <c r="J283" s="70" t="str">
        <f t="shared" si="48"/>
        <v/>
      </c>
      <c r="K283" s="71" t="str">
        <f>IF(J283="", "", J283/Veriler!$S$1)</f>
        <v/>
      </c>
      <c r="L283" s="108" t="str">
        <f>IF(E283&lt;&gt;"", "İthal Girdi", IF(Veriler!O283="", "", IF(Veriler!N283="H", "%0,5 üzerindedir", IF(Veriler!O283&gt;0.1, "%10 sınırı aşılmıştır.", "Uygun"))))</f>
        <v>%0,5 üzerindedir</v>
      </c>
      <c r="M283" s="108" t="str">
        <f t="shared" si="49"/>
        <v xml:space="preserve"> </v>
      </c>
      <c r="N283" s="29"/>
      <c r="O283" s="6"/>
      <c r="P283" s="72" t="str">
        <f t="shared" si="50"/>
        <v/>
      </c>
      <c r="Q283" s="70">
        <f>IFERROR(IF(K283&lt;=0.005,IF(E283="",J283,0),IF(E283&lt;&gt;"",0,IF(N283="",0,IF(N283="H",0,IF(O283&lt;Veriler!$F$2,J283*Veriler!$F$2,J283*O283)))))," ")</f>
        <v>0</v>
      </c>
      <c r="R283" s="70">
        <f>IF(Veriler!O283&lt;=0.1, Q283, IF(AND(Veriler!O283&gt;0.1, E283="", N283="E"), IF(O283&gt;Veriler!$F$2, O283*Q283, IF(O283&lt;Veriler!$F$2, Veriler!$F$2*Q283, O283*Q283)), 0))</f>
        <v>0</v>
      </c>
      <c r="S283" s="70" t="str">
        <f t="shared" si="51"/>
        <v xml:space="preserve"> </v>
      </c>
      <c r="T283" s="73" t="str">
        <f>IFERROR(IF(E283="", IF(Q283=1, 0, IF(J283-Q283=0, "", J283-Q283)), IF(Veriler!H283="", J283, IF(J283*Veriler!H283=0, "", J283*Veriler!H283))), J283)</f>
        <v/>
      </c>
    </row>
    <row r="284" spans="1:20" s="63" customFormat="1" ht="27.75" customHeight="1" x14ac:dyDescent="0.25">
      <c r="A284" s="69">
        <v>14</v>
      </c>
      <c r="B284" s="201"/>
      <c r="C284" s="202"/>
      <c r="D284" s="4"/>
      <c r="E284" s="5"/>
      <c r="F284" s="3"/>
      <c r="G284" s="3"/>
      <c r="H284" s="3"/>
      <c r="I284" s="3"/>
      <c r="J284" s="70" t="str">
        <f t="shared" si="48"/>
        <v/>
      </c>
      <c r="K284" s="71" t="str">
        <f>IF(J284="", "", J284/Veriler!$S$1)</f>
        <v/>
      </c>
      <c r="L284" s="108" t="str">
        <f>IF(E284&lt;&gt;"", "İthal Girdi", IF(Veriler!O284="", "", IF(Veriler!N284="H", "%0,5 üzerindedir", IF(Veriler!O284&gt;0.1, "%10 sınırı aşılmıştır.", "Uygun"))))</f>
        <v>%0,5 üzerindedir</v>
      </c>
      <c r="M284" s="108" t="str">
        <f t="shared" si="49"/>
        <v xml:space="preserve"> </v>
      </c>
      <c r="N284" s="29"/>
      <c r="O284" s="6"/>
      <c r="P284" s="72" t="str">
        <f t="shared" si="50"/>
        <v/>
      </c>
      <c r="Q284" s="70">
        <f>IFERROR(IF(K284&lt;=0.005,IF(E284="",J284,0),IF(E284&lt;&gt;"",0,IF(N284="",0,IF(N284="H",0,IF(O284&lt;Veriler!$F$2,J284*Veriler!$F$2,J284*O284)))))," ")</f>
        <v>0</v>
      </c>
      <c r="R284" s="70">
        <f>IF(Veriler!O284&lt;=0.1, Q284, IF(AND(Veriler!O284&gt;0.1, E284="", N284="E"), IF(O284&gt;Veriler!$F$2, O284*Q284, IF(O284&lt;Veriler!$F$2, Veriler!$F$2*Q284, O284*Q284)), 0))</f>
        <v>0</v>
      </c>
      <c r="S284" s="70" t="str">
        <f t="shared" si="51"/>
        <v xml:space="preserve"> </v>
      </c>
      <c r="T284" s="73" t="str">
        <f>IFERROR(IF(E284="", IF(Q284=1, 0, IF(J284-Q284=0, "", J284-Q284)), IF(Veriler!H284="", J284, IF(J284*Veriler!H284=0, "", J284*Veriler!H284))), J284)</f>
        <v/>
      </c>
    </row>
    <row r="285" spans="1:20" s="63" customFormat="1" ht="27" customHeight="1" x14ac:dyDescent="0.25">
      <c r="A285" s="103"/>
      <c r="B285" s="204" t="s">
        <v>18</v>
      </c>
      <c r="C285" s="204"/>
      <c r="D285" s="104"/>
      <c r="E285" s="104"/>
      <c r="F285" s="104"/>
      <c r="G285" s="104"/>
      <c r="H285" s="104"/>
      <c r="I285" s="104"/>
      <c r="J285" s="104"/>
      <c r="K285" s="104"/>
      <c r="L285" s="104"/>
      <c r="M285" s="104"/>
      <c r="N285" s="104"/>
      <c r="O285" s="104"/>
      <c r="P285" s="204"/>
      <c r="Q285" s="204"/>
      <c r="R285" s="104"/>
      <c r="S285" s="104"/>
      <c r="T285" s="104"/>
    </row>
    <row r="286" spans="1:20" s="63" customFormat="1" ht="27.75" customHeight="1" x14ac:dyDescent="0.25">
      <c r="A286" s="69">
        <v>1</v>
      </c>
      <c r="B286" s="201"/>
      <c r="C286" s="202"/>
      <c r="D286" s="4"/>
      <c r="E286" s="5"/>
      <c r="F286" s="3"/>
      <c r="G286" s="3"/>
      <c r="H286" s="3"/>
      <c r="I286" s="3"/>
      <c r="J286" s="70" t="str">
        <f t="shared" ref="J286:J299" si="52">IF(AND(F286&lt;&gt;0, H286&lt;&gt;0, I286&lt;&gt;0), F286*H286*I286, "")</f>
        <v/>
      </c>
      <c r="K286" s="71" t="str">
        <f>IF(J286="", "", J286/Veriler!$S$1)</f>
        <v/>
      </c>
      <c r="L286" s="108" t="str">
        <f>IF(E286&lt;&gt;"", "İthal Girdi", IF(Veriler!O286="", "", IF(Veriler!N286="H", "%0,5 üzerindedir", IF(Veriler!O286&gt;0.1, "%10 sınırı aşılmıştır.", "Uygun"))))</f>
        <v>%0,5 üzerindedir</v>
      </c>
      <c r="M286" s="108" t="str">
        <f>IF(K286=""," ",L286)</f>
        <v xml:space="preserve"> </v>
      </c>
      <c r="N286" s="29"/>
      <c r="O286" s="6"/>
      <c r="P286" s="72" t="str">
        <f t="shared" ref="P286:P299" si="53">IFERROR(IF(AND(R286&lt;&gt;"",J286&lt;&gt;"",J286&lt;&gt;0,R286&lt;&gt;0),R286/J286,"")," ")</f>
        <v/>
      </c>
      <c r="Q286" s="70">
        <f>IFERROR(IF(K286&lt;=0.005,IF(E286="",J286,0),IF(E286&lt;&gt;"",0,IF(N286="",0,IF(N286="H",0,IF(O286&lt;Veriler!$F$2,J286*Veriler!$F$2,J286*O286)))))," ")</f>
        <v>0</v>
      </c>
      <c r="R286" s="70">
        <f>IF(Veriler!O286&lt;=0.1, Q286, IF(AND(Veriler!O286&gt;0.1, E286="", N286="E"), IF(O286&gt;Veriler!$F$2, O286*Q286, IF(O286&lt;Veriler!$F$2, Veriler!$F$2*Q286, O286*Q286)), 0))</f>
        <v>0</v>
      </c>
      <c r="S286" s="70" t="str">
        <f t="shared" si="51"/>
        <v xml:space="preserve"> </v>
      </c>
      <c r="T286" s="73" t="str">
        <f>IFERROR(IF(E286="", IF(Q286=1, 0, IF(J286-Q286=0, "", J286-Q286)), IF(Veriler!H286="", J286, IF(J286*Veriler!H286=0, "", J286*Veriler!H286))), J286)</f>
        <v/>
      </c>
    </row>
    <row r="287" spans="1:20" s="63" customFormat="1" ht="27.75" customHeight="1" x14ac:dyDescent="0.25">
      <c r="A287" s="69">
        <v>2</v>
      </c>
      <c r="B287" s="201"/>
      <c r="C287" s="202"/>
      <c r="D287" s="4"/>
      <c r="E287" s="5"/>
      <c r="F287" s="3"/>
      <c r="G287" s="3"/>
      <c r="H287" s="3"/>
      <c r="I287" s="3"/>
      <c r="J287" s="70" t="str">
        <f t="shared" si="52"/>
        <v/>
      </c>
      <c r="K287" s="71" t="str">
        <f>IF(J287="", "", J287/Veriler!$S$1)</f>
        <v/>
      </c>
      <c r="L287" s="108" t="str">
        <f>IF(E287&lt;&gt;"", "İthal Girdi", IF(Veriler!O287="", "", IF(Veriler!N287="H", "%0,5 üzerindedir", IF(Veriler!O287&gt;0.1, "%10 sınırı aşılmıştır.", "Uygun"))))</f>
        <v>%0,5 üzerindedir</v>
      </c>
      <c r="M287" s="108" t="str">
        <f t="shared" ref="M287:M299" si="54">IF(K287=""," ",L287)</f>
        <v xml:space="preserve"> </v>
      </c>
      <c r="N287" s="29"/>
      <c r="O287" s="6"/>
      <c r="P287" s="72" t="str">
        <f t="shared" si="53"/>
        <v/>
      </c>
      <c r="Q287" s="70">
        <f>IFERROR(IF(K287&lt;=0.005,IF(E287="",J287,0),IF(E287&lt;&gt;"",0,IF(N287="",0,IF(N287="H",0,IF(O287&lt;Veriler!$F$2,J287*Veriler!$F$2,J287*O287)))))," ")</f>
        <v>0</v>
      </c>
      <c r="R287" s="70">
        <f>IF(Veriler!O287&lt;=0.1, Q287, IF(AND(Veriler!O287&gt;0.1, E287="", N287="E"), IF(O287&gt;Veriler!$F$2, O287*Q287, IF(O287&lt;Veriler!$F$2, Veriler!$F$2*Q287, O287*Q287)), 0))</f>
        <v>0</v>
      </c>
      <c r="S287" s="70" t="str">
        <f t="shared" si="51"/>
        <v xml:space="preserve"> </v>
      </c>
      <c r="T287" s="73" t="str">
        <f>IFERROR(IF(E287="", IF(Q287=1, 0, IF(J287-Q287=0, "", J287-Q287)), IF(Veriler!H287="", J287, IF(J287*Veriler!H287=0, "", J287*Veriler!H287))), J287)</f>
        <v/>
      </c>
    </row>
    <row r="288" spans="1:20" s="63" customFormat="1" ht="27.75" customHeight="1" x14ac:dyDescent="0.25">
      <c r="A288" s="69">
        <v>3</v>
      </c>
      <c r="B288" s="201"/>
      <c r="C288" s="202"/>
      <c r="D288" s="4"/>
      <c r="E288" s="5"/>
      <c r="F288" s="3"/>
      <c r="G288" s="3"/>
      <c r="H288" s="3"/>
      <c r="I288" s="3"/>
      <c r="J288" s="70" t="str">
        <f t="shared" si="52"/>
        <v/>
      </c>
      <c r="K288" s="71" t="str">
        <f>IF(J288="", "", J288/Veriler!$S$1)</f>
        <v/>
      </c>
      <c r="L288" s="108" t="str">
        <f>IF(E288&lt;&gt;"", "İthal Girdi", IF(Veriler!O288="", "", IF(Veriler!N288="H", "%0,5 üzerindedir", IF(Veriler!O288&gt;0.1, "%10 sınırı aşılmıştır.", "Uygun"))))</f>
        <v>%0,5 üzerindedir</v>
      </c>
      <c r="M288" s="108" t="str">
        <f t="shared" si="54"/>
        <v xml:space="preserve"> </v>
      </c>
      <c r="N288" s="29"/>
      <c r="O288" s="6"/>
      <c r="P288" s="72" t="str">
        <f t="shared" si="53"/>
        <v/>
      </c>
      <c r="Q288" s="70">
        <f>IFERROR(IF(K288&lt;=0.005,IF(E288="",J288,0),IF(E288&lt;&gt;"",0,IF(N288="",0,IF(N288="H",0,IF(O288&lt;Veriler!$F$2,J288*Veriler!$F$2,J288*O288)))))," ")</f>
        <v>0</v>
      </c>
      <c r="R288" s="70">
        <f>IF(Veriler!O288&lt;=0.1, Q288, IF(AND(Veriler!O288&gt;0.1, E288="", N288="E"), IF(O288&gt;Veriler!$F$2, O288*Q288, IF(O288&lt;Veriler!$F$2, Veriler!$F$2*Q288, O288*Q288)), 0))</f>
        <v>0</v>
      </c>
      <c r="S288" s="70" t="str">
        <f t="shared" si="51"/>
        <v xml:space="preserve"> </v>
      </c>
      <c r="T288" s="73" t="str">
        <f>IFERROR(IF(E288="", IF(Q288=1, 0, IF(J288-Q288=0, "", J288-Q288)), IF(Veriler!H288="", J288, IF(J288*Veriler!H288=0, "", J288*Veriler!H288))), J288)</f>
        <v/>
      </c>
    </row>
    <row r="289" spans="1:20" s="63" customFormat="1" ht="27.75" customHeight="1" x14ac:dyDescent="0.25">
      <c r="A289" s="69">
        <v>4</v>
      </c>
      <c r="B289" s="201"/>
      <c r="C289" s="202"/>
      <c r="D289" s="4"/>
      <c r="E289" s="5"/>
      <c r="F289" s="3"/>
      <c r="G289" s="3"/>
      <c r="H289" s="3"/>
      <c r="I289" s="3"/>
      <c r="J289" s="70" t="str">
        <f t="shared" si="52"/>
        <v/>
      </c>
      <c r="K289" s="71" t="str">
        <f>IF(J289="", "", J289/Veriler!$S$1)</f>
        <v/>
      </c>
      <c r="L289" s="108" t="str">
        <f>IF(E289&lt;&gt;"", "İthal Girdi", IF(Veriler!O289="", "", IF(Veriler!N289="H", "%0,5 üzerindedir", IF(Veriler!O289&gt;0.1, "%10 sınırı aşılmıştır.", "Uygun"))))</f>
        <v>%0,5 üzerindedir</v>
      </c>
      <c r="M289" s="108" t="str">
        <f t="shared" si="54"/>
        <v xml:space="preserve"> </v>
      </c>
      <c r="N289" s="29"/>
      <c r="O289" s="6"/>
      <c r="P289" s="72" t="str">
        <f t="shared" si="53"/>
        <v/>
      </c>
      <c r="Q289" s="70">
        <f>IFERROR(IF(K289&lt;=0.005,IF(E289="",J289,0),IF(E289&lt;&gt;"",0,IF(N289="",0,IF(N289="H",0,IF(O289&lt;Veriler!$F$2,J289*Veriler!$F$2,J289*O289)))))," ")</f>
        <v>0</v>
      </c>
      <c r="R289" s="70">
        <f>IF(Veriler!O289&lt;=0.1, Q289, IF(AND(Veriler!O289&gt;0.1, E289="", N289="E"), IF(O289&gt;Veriler!$F$2, O289*Q289, IF(O289&lt;Veriler!$F$2, Veriler!$F$2*Q289, O289*Q289)), 0))</f>
        <v>0</v>
      </c>
      <c r="S289" s="70" t="str">
        <f t="shared" si="51"/>
        <v xml:space="preserve"> </v>
      </c>
      <c r="T289" s="73" t="str">
        <f>IFERROR(IF(E289="", IF(Q289=1, 0, IF(J289-Q289=0, "", J289-Q289)), IF(Veriler!H289="", J289, IF(J289*Veriler!H289=0, "", J289*Veriler!H289))), J289)</f>
        <v/>
      </c>
    </row>
    <row r="290" spans="1:20" s="63" customFormat="1" ht="27.75" customHeight="1" x14ac:dyDescent="0.25">
      <c r="A290" s="69">
        <v>5</v>
      </c>
      <c r="B290" s="201"/>
      <c r="C290" s="202"/>
      <c r="D290" s="4"/>
      <c r="E290" s="5"/>
      <c r="F290" s="3"/>
      <c r="G290" s="3"/>
      <c r="H290" s="3"/>
      <c r="I290" s="3"/>
      <c r="J290" s="70" t="str">
        <f t="shared" si="52"/>
        <v/>
      </c>
      <c r="K290" s="71" t="str">
        <f>IF(J290="", "", J290/Veriler!$S$1)</f>
        <v/>
      </c>
      <c r="L290" s="108" t="str">
        <f>IF(E290&lt;&gt;"", "İthal Girdi", IF(Veriler!O290="", "", IF(Veriler!N290="H", "%0,5 üzerindedir", IF(Veriler!O290&gt;0.1, "%10 sınırı aşılmıştır.", "Uygun"))))</f>
        <v>%0,5 üzerindedir</v>
      </c>
      <c r="M290" s="108" t="str">
        <f t="shared" si="54"/>
        <v xml:space="preserve"> </v>
      </c>
      <c r="N290" s="29"/>
      <c r="O290" s="6"/>
      <c r="P290" s="72" t="str">
        <f t="shared" si="53"/>
        <v/>
      </c>
      <c r="Q290" s="70">
        <f>IFERROR(IF(K290&lt;=0.005,IF(E290="",J290,0),IF(E290&lt;&gt;"",0,IF(N290="",0,IF(N290="H",0,IF(O290&lt;Veriler!$F$2,J290*Veriler!$F$2,J290*O290)))))," ")</f>
        <v>0</v>
      </c>
      <c r="R290" s="70">
        <f>IF(Veriler!O290&lt;=0.1, Q290, IF(AND(Veriler!O290&gt;0.1, E290="", N290="E"), IF(O290&gt;Veriler!$F$2, O290*Q290, IF(O290&lt;Veriler!$F$2, Veriler!$F$2*Q290, O290*Q290)), 0))</f>
        <v>0</v>
      </c>
      <c r="S290" s="70" t="str">
        <f t="shared" si="51"/>
        <v xml:space="preserve"> </v>
      </c>
      <c r="T290" s="73" t="str">
        <f>IFERROR(IF(E290="", IF(Q290=1, 0, IF(J290-Q290=0, "", J290-Q290)), IF(Veriler!H290="", J290, IF(J290*Veriler!H290=0, "", J290*Veriler!H290))), J290)</f>
        <v/>
      </c>
    </row>
    <row r="291" spans="1:20" s="63" customFormat="1" ht="27.75" customHeight="1" x14ac:dyDescent="0.25">
      <c r="A291" s="69">
        <v>6</v>
      </c>
      <c r="B291" s="201"/>
      <c r="C291" s="202"/>
      <c r="D291" s="4"/>
      <c r="E291" s="5"/>
      <c r="F291" s="3"/>
      <c r="G291" s="3"/>
      <c r="H291" s="3"/>
      <c r="I291" s="3"/>
      <c r="J291" s="70" t="str">
        <f t="shared" si="52"/>
        <v/>
      </c>
      <c r="K291" s="71" t="str">
        <f>IF(J291="", "", J291/Veriler!$S$1)</f>
        <v/>
      </c>
      <c r="L291" s="108" t="str">
        <f>IF(E291&lt;&gt;"", "İthal Girdi", IF(Veriler!O291="", "", IF(Veriler!N291="H", "%0,5 üzerindedir", IF(Veriler!O291&gt;0.1, "%10 sınırı aşılmıştır.", "Uygun"))))</f>
        <v>%0,5 üzerindedir</v>
      </c>
      <c r="M291" s="108" t="str">
        <f t="shared" si="54"/>
        <v xml:space="preserve"> </v>
      </c>
      <c r="N291" s="29"/>
      <c r="O291" s="6"/>
      <c r="P291" s="72" t="str">
        <f t="shared" si="53"/>
        <v/>
      </c>
      <c r="Q291" s="70">
        <f>IFERROR(IF(K291&lt;=0.005,IF(E291="",J291,0),IF(E291&lt;&gt;"",0,IF(N291="",0,IF(N291="H",0,IF(O291&lt;Veriler!$F$2,J291*Veriler!$F$2,J291*O291)))))," ")</f>
        <v>0</v>
      </c>
      <c r="R291" s="70">
        <f>IF(Veriler!O291&lt;=0.1, Q291, IF(AND(Veriler!O291&gt;0.1, E291="", N291="E"), IF(O291&gt;Veriler!$F$2, O291*Q291, IF(O291&lt;Veriler!$F$2, Veriler!$F$2*Q291, O291*Q291)), 0))</f>
        <v>0</v>
      </c>
      <c r="S291" s="70" t="str">
        <f t="shared" si="51"/>
        <v xml:space="preserve"> </v>
      </c>
      <c r="T291" s="73" t="str">
        <f>IFERROR(IF(E291="", IF(Q291=1, 0, IF(J291-Q291=0, "", J291-Q291)), IF(Veriler!H291="", J291, IF(J291*Veriler!H291=0, "", J291*Veriler!H291))), J291)</f>
        <v/>
      </c>
    </row>
    <row r="292" spans="1:20" s="63" customFormat="1" ht="27.75" customHeight="1" x14ac:dyDescent="0.25">
      <c r="A292" s="69">
        <v>7</v>
      </c>
      <c r="B292" s="201"/>
      <c r="C292" s="202"/>
      <c r="D292" s="4"/>
      <c r="E292" s="5"/>
      <c r="F292" s="3"/>
      <c r="G292" s="3"/>
      <c r="H292" s="3"/>
      <c r="I292" s="3"/>
      <c r="J292" s="70" t="str">
        <f t="shared" si="52"/>
        <v/>
      </c>
      <c r="K292" s="71" t="str">
        <f>IF(J292="", "", J292/Veriler!$S$1)</f>
        <v/>
      </c>
      <c r="L292" s="108" t="str">
        <f>IF(E292&lt;&gt;"", "İthal Girdi", IF(Veriler!O292="", "", IF(Veriler!N292="H", "%0,5 üzerindedir", IF(Veriler!O292&gt;0.1, "%10 sınırı aşılmıştır.", "Uygun"))))</f>
        <v>%0,5 üzerindedir</v>
      </c>
      <c r="M292" s="108" t="str">
        <f t="shared" si="54"/>
        <v xml:space="preserve"> </v>
      </c>
      <c r="N292" s="29"/>
      <c r="O292" s="6"/>
      <c r="P292" s="72" t="str">
        <f t="shared" si="53"/>
        <v/>
      </c>
      <c r="Q292" s="70">
        <f>IFERROR(IF(K292&lt;=0.005,IF(E292="",J292,0),IF(E292&lt;&gt;"",0,IF(N292="",0,IF(N292="H",0,IF(O292&lt;Veriler!$F$2,J292*Veriler!$F$2,J292*O292)))))," ")</f>
        <v>0</v>
      </c>
      <c r="R292" s="70">
        <f>IF(Veriler!O292&lt;=0.1, Q292, IF(AND(Veriler!O292&gt;0.1, E292="", N292="E"), IF(O292&gt;Veriler!$F$2, O292*Q292, IF(O292&lt;Veriler!$F$2, Veriler!$F$2*Q292, O292*Q292)), 0))</f>
        <v>0</v>
      </c>
      <c r="S292" s="70" t="str">
        <f t="shared" si="51"/>
        <v xml:space="preserve"> </v>
      </c>
      <c r="T292" s="73" t="str">
        <f>IFERROR(IF(E292="", IF(Q292=1, 0, IF(J292-Q292=0, "", J292-Q292)), IF(Veriler!H292="", J292, IF(J292*Veriler!H292=0, "", J292*Veriler!H292))), J292)</f>
        <v/>
      </c>
    </row>
    <row r="293" spans="1:20" s="63" customFormat="1" ht="27.75" customHeight="1" x14ac:dyDescent="0.25">
      <c r="A293" s="69">
        <v>8</v>
      </c>
      <c r="B293" s="201"/>
      <c r="C293" s="202"/>
      <c r="D293" s="4"/>
      <c r="E293" s="5"/>
      <c r="F293" s="3"/>
      <c r="G293" s="3"/>
      <c r="H293" s="3"/>
      <c r="I293" s="3"/>
      <c r="J293" s="70" t="str">
        <f t="shared" si="52"/>
        <v/>
      </c>
      <c r="K293" s="71" t="str">
        <f>IF(J293="", "", J293/Veriler!$S$1)</f>
        <v/>
      </c>
      <c r="L293" s="108" t="str">
        <f>IF(E293&lt;&gt;"", "İthal Girdi", IF(Veriler!O293="", "", IF(Veriler!N293="H", "%0,5 üzerindedir", IF(Veriler!O293&gt;0.1, "%10 sınırı aşılmıştır.", "Uygun"))))</f>
        <v>%0,5 üzerindedir</v>
      </c>
      <c r="M293" s="108" t="str">
        <f t="shared" si="54"/>
        <v xml:space="preserve"> </v>
      </c>
      <c r="N293" s="29"/>
      <c r="O293" s="6"/>
      <c r="P293" s="72" t="str">
        <f t="shared" si="53"/>
        <v/>
      </c>
      <c r="Q293" s="70">
        <f>IFERROR(IF(K293&lt;=0.005,IF(E293="",J293,0),IF(E293&lt;&gt;"",0,IF(N293="",0,IF(N293="H",0,IF(O293&lt;Veriler!$F$2,J293*Veriler!$F$2,J293*O293)))))," ")</f>
        <v>0</v>
      </c>
      <c r="R293" s="70">
        <f>IF(Veriler!O293&lt;=0.1, Q293, IF(AND(Veriler!O293&gt;0.1, E293="", N293="E"), IF(O293&gt;Veriler!$F$2, O293*Q293, IF(O293&lt;Veriler!$F$2, Veriler!$F$2*Q293, O293*Q293)), 0))</f>
        <v>0</v>
      </c>
      <c r="S293" s="70" t="str">
        <f t="shared" si="51"/>
        <v xml:space="preserve"> </v>
      </c>
      <c r="T293" s="73" t="str">
        <f>IFERROR(IF(E293="", IF(Q293=1, 0, IF(J293-Q293=0, "", J293-Q293)), IF(Veriler!H293="", J293, IF(J293*Veriler!H293=0, "", J293*Veriler!H293))), J293)</f>
        <v/>
      </c>
    </row>
    <row r="294" spans="1:20" s="63" customFormat="1" ht="27.75" customHeight="1" x14ac:dyDescent="0.25">
      <c r="A294" s="69">
        <v>9</v>
      </c>
      <c r="B294" s="201"/>
      <c r="C294" s="202"/>
      <c r="D294" s="4"/>
      <c r="E294" s="5"/>
      <c r="F294" s="3"/>
      <c r="G294" s="3"/>
      <c r="H294" s="3"/>
      <c r="I294" s="3"/>
      <c r="J294" s="70" t="str">
        <f t="shared" si="52"/>
        <v/>
      </c>
      <c r="K294" s="71" t="str">
        <f>IF(J294="", "", J294/Veriler!$S$1)</f>
        <v/>
      </c>
      <c r="L294" s="108" t="str">
        <f>IF(E294&lt;&gt;"", "İthal Girdi", IF(Veriler!O294="", "", IF(Veriler!N294="H", "%0,5 üzerindedir", IF(Veriler!O294&gt;0.1, "%10 sınırı aşılmıştır.", "Uygun"))))</f>
        <v>%0,5 üzerindedir</v>
      </c>
      <c r="M294" s="108" t="str">
        <f t="shared" si="54"/>
        <v xml:space="preserve"> </v>
      </c>
      <c r="N294" s="29"/>
      <c r="O294" s="6"/>
      <c r="P294" s="72" t="str">
        <f t="shared" si="53"/>
        <v/>
      </c>
      <c r="Q294" s="70">
        <f>IFERROR(IF(K294&lt;=0.005,IF(E294="",J294,0),IF(E294&lt;&gt;"",0,IF(N294="",0,IF(N294="H",0,IF(O294&lt;Veriler!$F$2,J294*Veriler!$F$2,J294*O294)))))," ")</f>
        <v>0</v>
      </c>
      <c r="R294" s="70">
        <f>IF(Veriler!O294&lt;=0.1, Q294, IF(AND(Veriler!O294&gt;0.1, E294="", N294="E"), IF(O294&gt;Veriler!$F$2, O294*Q294, IF(O294&lt;Veriler!$F$2, Veriler!$F$2*Q294, O294*Q294)), 0))</f>
        <v>0</v>
      </c>
      <c r="S294" s="70" t="str">
        <f t="shared" si="51"/>
        <v xml:space="preserve"> </v>
      </c>
      <c r="T294" s="73" t="str">
        <f>IFERROR(IF(E294="", IF(Q294=1, 0, IF(J294-Q294=0, "", J294-Q294)), IF(Veriler!H294="", J294, IF(J294*Veriler!H294=0, "", J294*Veriler!H294))), J294)</f>
        <v/>
      </c>
    </row>
    <row r="295" spans="1:20" s="63" customFormat="1" ht="27.75" customHeight="1" x14ac:dyDescent="0.25">
      <c r="A295" s="69">
        <v>10</v>
      </c>
      <c r="B295" s="201"/>
      <c r="C295" s="202"/>
      <c r="D295" s="4"/>
      <c r="E295" s="5"/>
      <c r="F295" s="3"/>
      <c r="G295" s="3"/>
      <c r="H295" s="3"/>
      <c r="I295" s="3"/>
      <c r="J295" s="70" t="str">
        <f t="shared" si="52"/>
        <v/>
      </c>
      <c r="K295" s="71" t="str">
        <f>IF(J295="", "", J295/Veriler!$S$1)</f>
        <v/>
      </c>
      <c r="L295" s="108" t="str">
        <f>IF(E295&lt;&gt;"", "İthal Girdi", IF(Veriler!O295="", "", IF(Veriler!N295="H", "%0,5 üzerindedir", IF(Veriler!O295&gt;0.1, "%10 sınırı aşılmıştır.", "Uygun"))))</f>
        <v>%0,5 üzerindedir</v>
      </c>
      <c r="M295" s="108" t="str">
        <f t="shared" si="54"/>
        <v xml:space="preserve"> </v>
      </c>
      <c r="N295" s="29"/>
      <c r="O295" s="6"/>
      <c r="P295" s="72" t="str">
        <f t="shared" si="53"/>
        <v/>
      </c>
      <c r="Q295" s="70">
        <f>IFERROR(IF(K295&lt;=0.005,IF(E295="",J295,0),IF(E295&lt;&gt;"",0,IF(N295="",0,IF(N295="H",0,IF(O295&lt;Veriler!$F$2,J295*Veriler!$F$2,J295*O295)))))," ")</f>
        <v>0</v>
      </c>
      <c r="R295" s="70">
        <f>IF(Veriler!O295&lt;=0.1, Q295, IF(AND(Veriler!O295&gt;0.1, E295="", N295="E"), IF(O295&gt;Veriler!$F$2, O295*Q295, IF(O295&lt;Veriler!$F$2, Veriler!$F$2*Q295, O295*Q295)), 0))</f>
        <v>0</v>
      </c>
      <c r="S295" s="70" t="str">
        <f t="shared" si="51"/>
        <v xml:space="preserve"> </v>
      </c>
      <c r="T295" s="73" t="str">
        <f>IFERROR(IF(E295="", IF(Q295=1, 0, IF(J295-Q295=0, "", J295-Q295)), IF(Veriler!H295="", J295, IF(J295*Veriler!H295=0, "", J295*Veriler!H295))), J295)</f>
        <v/>
      </c>
    </row>
    <row r="296" spans="1:20" s="63" customFormat="1" ht="27.75" customHeight="1" x14ac:dyDescent="0.25">
      <c r="A296" s="69">
        <v>11</v>
      </c>
      <c r="B296" s="201"/>
      <c r="C296" s="202"/>
      <c r="D296" s="4"/>
      <c r="E296" s="5"/>
      <c r="F296" s="3"/>
      <c r="G296" s="3"/>
      <c r="H296" s="3"/>
      <c r="I296" s="3"/>
      <c r="J296" s="70" t="str">
        <f t="shared" si="52"/>
        <v/>
      </c>
      <c r="K296" s="71" t="str">
        <f>IF(J296="", "", J296/Veriler!$S$1)</f>
        <v/>
      </c>
      <c r="L296" s="108" t="str">
        <f>IF(E296&lt;&gt;"", "İthal Girdi", IF(Veriler!O296="", "", IF(Veriler!N296="H", "%0,5 üzerindedir", IF(Veriler!O296&gt;0.1, "%10 sınırı aşılmıştır.", "Uygun"))))</f>
        <v>%0,5 üzerindedir</v>
      </c>
      <c r="M296" s="108" t="str">
        <f t="shared" si="54"/>
        <v xml:space="preserve"> </v>
      </c>
      <c r="N296" s="29"/>
      <c r="O296" s="6"/>
      <c r="P296" s="72" t="str">
        <f t="shared" si="53"/>
        <v/>
      </c>
      <c r="Q296" s="70">
        <f>IFERROR(IF(K296&lt;=0.005,IF(E296="",J296,0),IF(E296&lt;&gt;"",0,IF(N296="",0,IF(N296="H",0,IF(O296&lt;Veriler!$F$2,J296*Veriler!$F$2,J296*O296)))))," ")</f>
        <v>0</v>
      </c>
      <c r="R296" s="70">
        <f>IF(Veriler!O296&lt;=0.1, Q296, IF(AND(Veriler!O296&gt;0.1, E296="", N296="E"), IF(O296&gt;Veriler!$F$2, O296*Q296, IF(O296&lt;Veriler!$F$2, Veriler!$F$2*Q296, O296*Q296)), 0))</f>
        <v>0</v>
      </c>
      <c r="S296" s="70" t="str">
        <f t="shared" si="51"/>
        <v xml:space="preserve"> </v>
      </c>
      <c r="T296" s="73" t="str">
        <f>IFERROR(IF(E296="", IF(Q296=1, 0, IF(J296-Q296=0, "", J296-Q296)), IF(Veriler!H296="", J296, IF(J296*Veriler!H296=0, "", J296*Veriler!H296))), J296)</f>
        <v/>
      </c>
    </row>
    <row r="297" spans="1:20" s="63" customFormat="1" ht="27.75" customHeight="1" x14ac:dyDescent="0.25">
      <c r="A297" s="69">
        <v>12</v>
      </c>
      <c r="B297" s="201"/>
      <c r="C297" s="202"/>
      <c r="D297" s="4"/>
      <c r="E297" s="5"/>
      <c r="F297" s="3"/>
      <c r="G297" s="3"/>
      <c r="H297" s="3"/>
      <c r="I297" s="3"/>
      <c r="J297" s="70" t="str">
        <f t="shared" si="52"/>
        <v/>
      </c>
      <c r="K297" s="71" t="str">
        <f>IF(J297="", "", J297/Veriler!$S$1)</f>
        <v/>
      </c>
      <c r="L297" s="108" t="str">
        <f>IF(E297&lt;&gt;"", "İthal Girdi", IF(Veriler!O297="", "", IF(Veriler!N297="H", "%0,5 üzerindedir", IF(Veriler!O297&gt;0.1, "%10 sınırı aşılmıştır.", "Uygun"))))</f>
        <v>%0,5 üzerindedir</v>
      </c>
      <c r="M297" s="108" t="str">
        <f t="shared" si="54"/>
        <v xml:space="preserve"> </v>
      </c>
      <c r="N297" s="29"/>
      <c r="O297" s="6"/>
      <c r="P297" s="72" t="str">
        <f t="shared" si="53"/>
        <v/>
      </c>
      <c r="Q297" s="70">
        <f>IFERROR(IF(K297&lt;=0.005,IF(E297="",J297,0),IF(E297&lt;&gt;"",0,IF(N297="",0,IF(N297="H",0,IF(O297&lt;Veriler!$F$2,J297*Veriler!$F$2,J297*O297)))))," ")</f>
        <v>0</v>
      </c>
      <c r="R297" s="70">
        <f>IF(Veriler!O297&lt;=0.1, Q297, IF(AND(Veriler!O297&gt;0.1, E297="", N297="E"), IF(O297&gt;Veriler!$F$2, O297*Q297, IF(O297&lt;Veriler!$F$2, Veriler!$F$2*Q297, O297*Q297)), 0))</f>
        <v>0</v>
      </c>
      <c r="S297" s="70" t="str">
        <f t="shared" si="51"/>
        <v xml:space="preserve"> </v>
      </c>
      <c r="T297" s="73" t="str">
        <f>IFERROR(IF(E297="", IF(Q297=1, 0, IF(J297-Q297=0, "", J297-Q297)), IF(Veriler!H297="", J297, IF(J297*Veriler!H297=0, "", J297*Veriler!H297))), J297)</f>
        <v/>
      </c>
    </row>
    <row r="298" spans="1:20" s="63" customFormat="1" ht="27.75" customHeight="1" x14ac:dyDescent="0.25">
      <c r="A298" s="69">
        <v>13</v>
      </c>
      <c r="B298" s="201"/>
      <c r="C298" s="202"/>
      <c r="D298" s="4"/>
      <c r="E298" s="5"/>
      <c r="F298" s="3"/>
      <c r="G298" s="3"/>
      <c r="H298" s="3"/>
      <c r="I298" s="3"/>
      <c r="J298" s="70" t="str">
        <f t="shared" si="52"/>
        <v/>
      </c>
      <c r="K298" s="71" t="str">
        <f>IF(J298="", "", J298/Veriler!$S$1)</f>
        <v/>
      </c>
      <c r="L298" s="108" t="str">
        <f>IF(E298&lt;&gt;"", "İthal Girdi", IF(Veriler!O298="", "", IF(Veriler!N298="H", "%0,5 üzerindedir", IF(Veriler!O298&gt;0.1, "%10 sınırı aşılmıştır.", "Uygun"))))</f>
        <v>%0,5 üzerindedir</v>
      </c>
      <c r="M298" s="108" t="str">
        <f t="shared" si="54"/>
        <v xml:space="preserve"> </v>
      </c>
      <c r="N298" s="29"/>
      <c r="O298" s="6"/>
      <c r="P298" s="72" t="str">
        <f t="shared" si="53"/>
        <v/>
      </c>
      <c r="Q298" s="70">
        <f>IFERROR(IF(K298&lt;=0.005,IF(E298="",J298,0),IF(E298&lt;&gt;"",0,IF(N298="",0,IF(N298="H",0,IF(O298&lt;Veriler!$F$2,J298*Veriler!$F$2,J298*O298)))))," ")</f>
        <v>0</v>
      </c>
      <c r="R298" s="70">
        <f>IF(Veriler!O298&lt;=0.1, Q298, IF(AND(Veriler!O298&gt;0.1, E298="", N298="E"), IF(O298&gt;Veriler!$F$2, O298*Q298, IF(O298&lt;Veriler!$F$2, Veriler!$F$2*Q298, O298*Q298)), 0))</f>
        <v>0</v>
      </c>
      <c r="S298" s="70" t="str">
        <f t="shared" si="51"/>
        <v xml:space="preserve"> </v>
      </c>
      <c r="T298" s="73" t="str">
        <f>IFERROR(IF(E298="", IF(Q298=1, 0, IF(J298-Q298=0, "", J298-Q298)), IF(Veriler!H298="", J298, IF(J298*Veriler!H298=0, "", J298*Veriler!H298))), J298)</f>
        <v/>
      </c>
    </row>
    <row r="299" spans="1:20" s="63" customFormat="1" ht="27.75" customHeight="1" x14ac:dyDescent="0.25">
      <c r="A299" s="69">
        <v>14</v>
      </c>
      <c r="B299" s="201"/>
      <c r="C299" s="202"/>
      <c r="D299" s="4"/>
      <c r="E299" s="5"/>
      <c r="F299" s="3"/>
      <c r="G299" s="3"/>
      <c r="H299" s="3"/>
      <c r="I299" s="3"/>
      <c r="J299" s="70" t="str">
        <f t="shared" si="52"/>
        <v/>
      </c>
      <c r="K299" s="71" t="str">
        <f>IF(J299="", "", J299/Veriler!$S$1)</f>
        <v/>
      </c>
      <c r="L299" s="108" t="str">
        <f>IF(E299&lt;&gt;"", "İthal Girdi", IF(Veriler!O299="", "", IF(Veriler!N299="H", "%0,5 üzerindedir", IF(Veriler!O299&gt;0.1, "%10 sınırı aşılmıştır.", "Uygun"))))</f>
        <v>%0,5 üzerindedir</v>
      </c>
      <c r="M299" s="108" t="str">
        <f t="shared" si="54"/>
        <v xml:space="preserve"> </v>
      </c>
      <c r="N299" s="29"/>
      <c r="O299" s="6"/>
      <c r="P299" s="72" t="str">
        <f t="shared" si="53"/>
        <v/>
      </c>
      <c r="Q299" s="70">
        <f>IFERROR(IF(K299&lt;=0.005,IF(E299="",J299,0),IF(E299&lt;&gt;"",0,IF(N299="",0,IF(N299="H",0,IF(O299&lt;Veriler!$F$2,J299*Veriler!$F$2,J299*O299)))))," ")</f>
        <v>0</v>
      </c>
      <c r="R299" s="70">
        <f>IF(Veriler!O299&lt;=0.1, Q299, IF(AND(Veriler!O299&gt;0.1, E299="", N299="E"), IF(O299&gt;Veriler!$F$2, O299*Q299, IF(O299&lt;Veriler!$F$2, Veriler!$F$2*Q299, O299*Q299)), 0))</f>
        <v>0</v>
      </c>
      <c r="S299" s="70" t="str">
        <f t="shared" si="51"/>
        <v xml:space="preserve"> </v>
      </c>
      <c r="T299" s="73" t="str">
        <f>IFERROR(IF(E299="", IF(Q299=1, 0, IF(J299-Q299=0, "", J299-Q299)), IF(Veriler!H299="", J299, IF(J299*Veriler!H299=0, "", J299*Veriler!H299))), J299)</f>
        <v/>
      </c>
    </row>
    <row r="300" spans="1:20" s="63" customFormat="1" ht="24" customHeight="1" x14ac:dyDescent="0.25">
      <c r="A300" s="74"/>
      <c r="B300" s="75"/>
      <c r="C300" s="75"/>
      <c r="D300" s="75"/>
      <c r="E300" s="76"/>
      <c r="F300" s="74"/>
      <c r="G300" s="74"/>
      <c r="H300" s="74"/>
      <c r="I300" s="74"/>
      <c r="J300" s="77"/>
      <c r="K300" s="78"/>
      <c r="L300" s="109"/>
      <c r="M300" s="109"/>
      <c r="N300" s="79"/>
      <c r="O300" s="80"/>
      <c r="P300" s="80"/>
      <c r="Q300" s="74"/>
      <c r="R300" s="74"/>
      <c r="S300" s="74"/>
      <c r="T300" s="74"/>
    </row>
    <row r="301" spans="1:20" s="63" customFormat="1" ht="24" customHeight="1" x14ac:dyDescent="0.25">
      <c r="A301" s="74"/>
      <c r="B301" s="75"/>
      <c r="C301" s="75"/>
      <c r="D301" s="75"/>
      <c r="E301" s="76"/>
      <c r="F301" s="74"/>
      <c r="G301" s="74"/>
      <c r="H301" s="74"/>
      <c r="I301" s="74"/>
      <c r="J301" s="77"/>
      <c r="K301" s="78"/>
      <c r="L301" s="109"/>
      <c r="M301" s="109"/>
      <c r="N301" s="79"/>
      <c r="O301" s="80"/>
      <c r="P301" s="80"/>
      <c r="Q301" s="81" t="s">
        <v>19</v>
      </c>
      <c r="R301" s="81" t="s">
        <v>19</v>
      </c>
      <c r="S301" s="81" t="s">
        <v>19</v>
      </c>
      <c r="T301" s="82" t="s">
        <v>20</v>
      </c>
    </row>
    <row r="302" spans="1:20" s="63" customFormat="1" ht="27" customHeight="1" x14ac:dyDescent="0.25">
      <c r="A302" s="203" t="s">
        <v>106</v>
      </c>
      <c r="B302" s="203"/>
      <c r="C302" s="203"/>
      <c r="D302" s="203"/>
      <c r="E302" s="203"/>
      <c r="F302" s="203"/>
      <c r="G302" s="203"/>
      <c r="H302" s="203"/>
      <c r="I302" s="203"/>
      <c r="J302" s="203"/>
      <c r="K302" s="203"/>
      <c r="L302" s="203"/>
      <c r="M302" s="203"/>
      <c r="N302" s="203"/>
      <c r="O302" s="203"/>
      <c r="P302" s="203"/>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11" t="s">
        <v>83</v>
      </c>
      <c r="B304" s="211"/>
      <c r="C304" s="211"/>
      <c r="D304" s="211"/>
      <c r="E304" s="211"/>
      <c r="F304" s="211"/>
      <c r="G304" s="211"/>
      <c r="H304" s="211"/>
      <c r="I304" s="211"/>
      <c r="J304" s="211"/>
      <c r="K304" s="212"/>
      <c r="L304" s="212"/>
      <c r="M304" s="212"/>
      <c r="N304" s="213"/>
      <c r="O304" s="213"/>
      <c r="P304" s="213"/>
      <c r="Q304" s="211"/>
      <c r="R304" s="211"/>
      <c r="S304" s="211"/>
      <c r="T304" s="211"/>
    </row>
    <row r="305" spans="1:20" s="63" customFormat="1" ht="31.5" customHeight="1" x14ac:dyDescent="0.25">
      <c r="A305" s="205" t="s">
        <v>0</v>
      </c>
      <c r="B305" s="205"/>
      <c r="C305" s="205"/>
      <c r="D305" s="205"/>
      <c r="E305" s="205"/>
      <c r="F305" s="205"/>
      <c r="G305" s="205"/>
      <c r="H305" s="205"/>
      <c r="I305" s="205"/>
      <c r="J305" s="205"/>
      <c r="K305" s="205"/>
      <c r="L305" s="205"/>
      <c r="M305" s="205"/>
      <c r="N305" s="205" t="b">
        <v>0</v>
      </c>
      <c r="O305" s="205"/>
      <c r="P305" s="205"/>
      <c r="Q305" s="205"/>
      <c r="R305" s="205"/>
      <c r="S305" s="205"/>
      <c r="T305" s="205"/>
    </row>
    <row r="306" spans="1:20" s="64" customFormat="1" ht="28.5" customHeight="1" x14ac:dyDescent="0.25">
      <c r="A306" s="206" t="s">
        <v>124</v>
      </c>
      <c r="B306" s="207"/>
      <c r="C306" s="207"/>
      <c r="D306" s="207"/>
      <c r="E306" s="207"/>
      <c r="F306" s="207"/>
      <c r="G306" s="207"/>
      <c r="H306" s="207"/>
      <c r="I306" s="207"/>
      <c r="J306" s="207"/>
      <c r="K306" s="207"/>
      <c r="L306" s="207"/>
      <c r="M306" s="207"/>
      <c r="N306" s="207"/>
      <c r="O306" s="207"/>
      <c r="P306" s="208"/>
      <c r="Q306" s="160"/>
      <c r="R306" s="161"/>
      <c r="S306" s="162" t="s">
        <v>125</v>
      </c>
      <c r="T306" s="163">
        <f>T268+1</f>
        <v>9</v>
      </c>
    </row>
    <row r="307" spans="1:20" s="63" customFormat="1" ht="54" customHeight="1" x14ac:dyDescent="0.25">
      <c r="A307" s="65" t="s">
        <v>1</v>
      </c>
      <c r="B307" s="209" t="s">
        <v>2</v>
      </c>
      <c r="C307" s="210"/>
      <c r="D307" s="2" t="s">
        <v>3</v>
      </c>
      <c r="E307" s="2" t="s">
        <v>4</v>
      </c>
      <c r="F307" s="1" t="s">
        <v>5</v>
      </c>
      <c r="G307" s="1" t="s">
        <v>6</v>
      </c>
      <c r="H307" s="1" t="s">
        <v>7</v>
      </c>
      <c r="I307" s="1" t="s">
        <v>8</v>
      </c>
      <c r="J307" s="65" t="s">
        <v>9</v>
      </c>
      <c r="K307" s="67" t="s">
        <v>10</v>
      </c>
      <c r="L307" s="111" t="s">
        <v>94</v>
      </c>
      <c r="M307" s="111" t="s">
        <v>94</v>
      </c>
      <c r="N307" s="1" t="s">
        <v>11</v>
      </c>
      <c r="O307" s="1" t="s">
        <v>12</v>
      </c>
      <c r="P307" s="68" t="s">
        <v>13</v>
      </c>
      <c r="Q307" s="65" t="s">
        <v>14</v>
      </c>
      <c r="R307" s="65" t="s">
        <v>85</v>
      </c>
      <c r="S307" s="65" t="s">
        <v>85</v>
      </c>
      <c r="T307" s="65" t="s">
        <v>15</v>
      </c>
    </row>
    <row r="308" spans="1:20" s="63" customFormat="1" ht="27" customHeight="1" x14ac:dyDescent="0.25">
      <c r="A308" s="103"/>
      <c r="B308" s="204" t="s">
        <v>16</v>
      </c>
      <c r="C308" s="204"/>
      <c r="D308" s="104"/>
      <c r="E308" s="104"/>
      <c r="F308" s="104"/>
      <c r="G308" s="104"/>
      <c r="H308" s="104"/>
      <c r="I308" s="104"/>
      <c r="J308" s="104"/>
      <c r="K308" s="104"/>
      <c r="L308" s="104"/>
      <c r="M308" s="104"/>
      <c r="N308" s="104"/>
      <c r="O308" s="104"/>
      <c r="P308" s="204"/>
      <c r="Q308" s="204"/>
      <c r="R308" s="104"/>
      <c r="S308" s="104"/>
      <c r="T308" s="104"/>
    </row>
    <row r="309" spans="1:20" s="63" customFormat="1" ht="27.75" customHeight="1" x14ac:dyDescent="0.25">
      <c r="A309" s="69">
        <v>1</v>
      </c>
      <c r="B309" s="201"/>
      <c r="C309" s="202"/>
      <c r="D309" s="4"/>
      <c r="E309" s="5"/>
      <c r="F309" s="3"/>
      <c r="G309" s="3"/>
      <c r="H309" s="3"/>
      <c r="I309" s="3"/>
      <c r="J309" s="70" t="str">
        <f t="shared" ref="J309:J322" si="55">IF(AND(F309&lt;&gt;0, H309&lt;&gt;0, I309&lt;&gt;0), F309*H309*I309, "")</f>
        <v/>
      </c>
      <c r="K309" s="71" t="str">
        <f>IF(J309="", "", J309/Veriler!$S$1)</f>
        <v/>
      </c>
      <c r="L309" s="108" t="str">
        <f>IF(E309&lt;&gt;"", "İthal Girdi", IF(Veriler!O309="", "", IF(Veriler!N309="H", "%0,5 üzerindedir", IF(Veriler!O309&gt;0.1, "%10 sınırı aşılmıştır.", "Uygun"))))</f>
        <v>%0,5 üzerindedir</v>
      </c>
      <c r="M309" s="108" t="str">
        <f>IF(K309=""," ",L309)</f>
        <v xml:space="preserve"> </v>
      </c>
      <c r="N309" s="29"/>
      <c r="O309" s="6"/>
      <c r="P309" s="72" t="str">
        <f>IFERROR(IF(AND(R309&lt;&gt;"",J309&lt;&gt;"",J309&lt;&gt;0,R309&lt;&gt;0),R309/J309,"")," ")</f>
        <v/>
      </c>
      <c r="Q309" s="70">
        <f>IFERROR(IF(K309&lt;=0.005,IF(E309="",J309,0),IF(E309&lt;&gt;"",0,IF(N309="",0,IF(N309="H",0,IF(O309&lt;Veriler!$F$2,J309*Veriler!$F$2,J309*O309)))))," ")</f>
        <v>0</v>
      </c>
      <c r="R309" s="70">
        <f>IF(Veriler!O309&lt;=0.1, Q309, IF(AND(Veriler!O309&gt;0.1, E309="", N309="E"), IF(O309&gt;Veriler!$F$2, O309*Q309, IF(O309&lt;Veriler!$F$2, Veriler!$F$2*Q309, O309*Q309)), 0))</f>
        <v>0</v>
      </c>
      <c r="S309" s="70" t="str">
        <f>IF(R309=0," ",R309)</f>
        <v xml:space="preserve"> </v>
      </c>
      <c r="T309" s="73" t="str">
        <f>IFERROR(IF(E309="", IF(Q309=1, 0, IF(J309-Q309=0, "", J309-Q309)), IF(Veriler!H309="", J309, IF(J309*Veriler!H309=0, "", J309*Veriler!H309))), J309)</f>
        <v/>
      </c>
    </row>
    <row r="310" spans="1:20" s="63" customFormat="1" ht="27.75" customHeight="1" x14ac:dyDescent="0.25">
      <c r="A310" s="69">
        <v>2</v>
      </c>
      <c r="B310" s="201"/>
      <c r="C310" s="202"/>
      <c r="D310" s="4"/>
      <c r="E310" s="5"/>
      <c r="F310" s="3"/>
      <c r="G310" s="3"/>
      <c r="H310" s="3"/>
      <c r="I310" s="3"/>
      <c r="J310" s="70" t="str">
        <f t="shared" si="55"/>
        <v/>
      </c>
      <c r="K310" s="71" t="str">
        <f>IF(J310="", "", J310/Veriler!$S$1)</f>
        <v/>
      </c>
      <c r="L310" s="108" t="str">
        <f>IF(E310&lt;&gt;"", "İthal Girdi", IF(Veriler!O310="", "", IF(Veriler!N310="H", "%0,5 üzerindedir", IF(Veriler!O310&gt;0.1, "%10 sınırı aşılmıştır.", "Uygun"))))</f>
        <v>%0,5 üzerindedir</v>
      </c>
      <c r="M310" s="108" t="str">
        <f t="shared" ref="M310:M337" si="56">IF(K310=""," ",L310)</f>
        <v xml:space="preserve"> </v>
      </c>
      <c r="N310" s="29"/>
      <c r="O310" s="6"/>
      <c r="P310" s="72" t="str">
        <f t="shared" ref="P310:P322" si="57">IFERROR(IF(AND(R310&lt;&gt;"",J310&lt;&gt;"",J310&lt;&gt;0,R310&lt;&gt;0),R310/J310,"")," ")</f>
        <v/>
      </c>
      <c r="Q310" s="70">
        <f>IFERROR(IF(K310&lt;=0.005,IF(E310="",J310,0),IF(E310&lt;&gt;"",0,IF(N310="",0,IF(N310="H",0,IF(O310&lt;Veriler!$F$2,J310*Veriler!$F$2,J310*O310)))))," ")</f>
        <v>0</v>
      </c>
      <c r="R310" s="70">
        <f>IF(Veriler!O310&lt;=0.1, Q310, IF(AND(Veriler!O310&gt;0.1, E310="", N310="E"), IF(O310&gt;Veriler!$F$2, O310*Q310, IF(O310&lt;Veriler!$F$2, Veriler!$F$2*Q310, O310*Q310)), 0))</f>
        <v>0</v>
      </c>
      <c r="S310" s="70" t="str">
        <f t="shared" ref="S310:S337" si="58">IF(R310=0," ",R310)</f>
        <v xml:space="preserve"> </v>
      </c>
      <c r="T310" s="73" t="str">
        <f>IFERROR(IF(E310="", IF(Q310=1, 0, IF(J310-Q310=0, "", J310-Q310)), IF(Veriler!H310="", J310, IF(J310*Veriler!H310=0, "", J310*Veriler!H310))), J310)</f>
        <v/>
      </c>
    </row>
    <row r="311" spans="1:20" s="63" customFormat="1" ht="27.75" customHeight="1" x14ac:dyDescent="0.25">
      <c r="A311" s="69">
        <v>3</v>
      </c>
      <c r="B311" s="201"/>
      <c r="C311" s="202"/>
      <c r="D311" s="4"/>
      <c r="E311" s="5"/>
      <c r="F311" s="3"/>
      <c r="G311" s="3"/>
      <c r="H311" s="3"/>
      <c r="I311" s="3"/>
      <c r="J311" s="70" t="str">
        <f t="shared" si="55"/>
        <v/>
      </c>
      <c r="K311" s="71" t="str">
        <f>IF(J311="", "", J311/Veriler!$S$1)</f>
        <v/>
      </c>
      <c r="L311" s="108" t="str">
        <f>IF(E311&lt;&gt;"", "İthal Girdi", IF(Veriler!O311="", "", IF(Veriler!N311="H", "%0,5 üzerindedir", IF(Veriler!O311&gt;0.1, "%10 sınırı aşılmıştır.", "Uygun"))))</f>
        <v>%0,5 üzerindedir</v>
      </c>
      <c r="M311" s="108" t="str">
        <f t="shared" si="56"/>
        <v xml:space="preserve"> </v>
      </c>
      <c r="N311" s="29"/>
      <c r="O311" s="6"/>
      <c r="P311" s="72" t="str">
        <f t="shared" si="57"/>
        <v/>
      </c>
      <c r="Q311" s="70">
        <f>IFERROR(IF(K311&lt;=0.005,IF(E311="",J311,0),IF(E311&lt;&gt;"",0,IF(N311="",0,IF(N311="H",0,IF(O311&lt;Veriler!$F$2,J311*Veriler!$F$2,J311*O311)))))," ")</f>
        <v>0</v>
      </c>
      <c r="R311" s="70">
        <f>IF(Veriler!O311&lt;=0.1, Q311, IF(AND(Veriler!O311&gt;0.1, E311="", N311="E"), IF(O311&gt;Veriler!$F$2, O311*Q311, IF(O311&lt;Veriler!$F$2, Veriler!$F$2*Q311, O311*Q311)), 0))</f>
        <v>0</v>
      </c>
      <c r="S311" s="70" t="str">
        <f t="shared" si="58"/>
        <v xml:space="preserve"> </v>
      </c>
      <c r="T311" s="73" t="str">
        <f>IFERROR(IF(E311="", IF(Q311=1, 0, IF(J311-Q311=0, "", J311-Q311)), IF(Veriler!H311="", J311, IF(J311*Veriler!H311=0, "", J311*Veriler!H311))), J311)</f>
        <v/>
      </c>
    </row>
    <row r="312" spans="1:20" s="63" customFormat="1" ht="27.75" customHeight="1" x14ac:dyDescent="0.25">
      <c r="A312" s="69">
        <v>4</v>
      </c>
      <c r="B312" s="201"/>
      <c r="C312" s="202"/>
      <c r="D312" s="4"/>
      <c r="E312" s="5"/>
      <c r="F312" s="3"/>
      <c r="G312" s="3"/>
      <c r="H312" s="3"/>
      <c r="I312" s="3"/>
      <c r="J312" s="70" t="str">
        <f t="shared" si="55"/>
        <v/>
      </c>
      <c r="K312" s="71" t="str">
        <f>IF(J312="", "", J312/Veriler!$S$1)</f>
        <v/>
      </c>
      <c r="L312" s="108" t="str">
        <f>IF(E312&lt;&gt;"", "İthal Girdi", IF(Veriler!O312="", "", IF(Veriler!N312="H", "%0,5 üzerindedir", IF(Veriler!O312&gt;0.1, "%10 sınırı aşılmıştır.", "Uygun"))))</f>
        <v>%0,5 üzerindedir</v>
      </c>
      <c r="M312" s="108" t="str">
        <f t="shared" si="56"/>
        <v xml:space="preserve"> </v>
      </c>
      <c r="N312" s="29"/>
      <c r="O312" s="6"/>
      <c r="P312" s="72" t="str">
        <f t="shared" si="57"/>
        <v/>
      </c>
      <c r="Q312" s="70">
        <f>IFERROR(IF(K312&lt;=0.005,IF(E312="",J312,0),IF(E312&lt;&gt;"",0,IF(N312="",0,IF(N312="H",0,IF(O312&lt;Veriler!$F$2,J312*Veriler!$F$2,J312*O312)))))," ")</f>
        <v>0</v>
      </c>
      <c r="R312" s="70">
        <f>IF(Veriler!O312&lt;=0.1, Q312, IF(AND(Veriler!O312&gt;0.1, E312="", N312="E"), IF(O312&gt;Veriler!$F$2, O312*Q312, IF(O312&lt;Veriler!$F$2, Veriler!$F$2*Q312, O312*Q312)), 0))</f>
        <v>0</v>
      </c>
      <c r="S312" s="70" t="str">
        <f t="shared" si="58"/>
        <v xml:space="preserve"> </v>
      </c>
      <c r="T312" s="73" t="str">
        <f>IFERROR(IF(E312="", IF(Q312=1, 0, IF(J312-Q312=0, "", J312-Q312)), IF(Veriler!H312="", J312, IF(J312*Veriler!H312=0, "", J312*Veriler!H312))), J312)</f>
        <v/>
      </c>
    </row>
    <row r="313" spans="1:20" s="63" customFormat="1" ht="27.75" customHeight="1" x14ac:dyDescent="0.25">
      <c r="A313" s="69">
        <v>5</v>
      </c>
      <c r="B313" s="201"/>
      <c r="C313" s="202"/>
      <c r="D313" s="4"/>
      <c r="E313" s="5"/>
      <c r="F313" s="3"/>
      <c r="G313" s="3"/>
      <c r="H313" s="3"/>
      <c r="I313" s="3"/>
      <c r="J313" s="70" t="str">
        <f t="shared" si="55"/>
        <v/>
      </c>
      <c r="K313" s="71" t="str">
        <f>IF(J313="", "", J313/Veriler!$S$1)</f>
        <v/>
      </c>
      <c r="L313" s="108" t="str">
        <f>IF(E313&lt;&gt;"", "İthal Girdi", IF(Veriler!O313="", "", IF(Veriler!N313="H", "%0,5 üzerindedir", IF(Veriler!O313&gt;0.1, "%10 sınırı aşılmıştır.", "Uygun"))))</f>
        <v>%0,5 üzerindedir</v>
      </c>
      <c r="M313" s="108" t="str">
        <f t="shared" si="56"/>
        <v xml:space="preserve"> </v>
      </c>
      <c r="N313" s="29"/>
      <c r="O313" s="6"/>
      <c r="P313" s="72" t="str">
        <f t="shared" si="57"/>
        <v/>
      </c>
      <c r="Q313" s="70">
        <f>IFERROR(IF(K313&lt;=0.005,IF(E313="",J313,0),IF(E313&lt;&gt;"",0,IF(N313="",0,IF(N313="H",0,IF(O313&lt;Veriler!$F$2,J313*Veriler!$F$2,J313*O313)))))," ")</f>
        <v>0</v>
      </c>
      <c r="R313" s="70">
        <f>IF(Veriler!O313&lt;=0.1, Q313, IF(AND(Veriler!O313&gt;0.1, E313="", N313="E"), IF(O313&gt;Veriler!$F$2, O313*Q313, IF(O313&lt;Veriler!$F$2, Veriler!$F$2*Q313, O313*Q313)), 0))</f>
        <v>0</v>
      </c>
      <c r="S313" s="70" t="str">
        <f t="shared" si="58"/>
        <v xml:space="preserve"> </v>
      </c>
      <c r="T313" s="73" t="str">
        <f>IFERROR(IF(E313="", IF(Q313=1, 0, IF(J313-Q313=0, "", J313-Q313)), IF(Veriler!H313="", J313, IF(J313*Veriler!H313=0, "", J313*Veriler!H313))), J313)</f>
        <v/>
      </c>
    </row>
    <row r="314" spans="1:20" s="63" customFormat="1" ht="27.75" customHeight="1" x14ac:dyDescent="0.25">
      <c r="A314" s="69">
        <v>6</v>
      </c>
      <c r="B314" s="201"/>
      <c r="C314" s="202"/>
      <c r="D314" s="4"/>
      <c r="E314" s="5"/>
      <c r="F314" s="3"/>
      <c r="G314" s="3"/>
      <c r="H314" s="3"/>
      <c r="I314" s="3"/>
      <c r="J314" s="70" t="str">
        <f t="shared" si="55"/>
        <v/>
      </c>
      <c r="K314" s="71" t="str">
        <f>IF(J314="", "", J314/Veriler!$S$1)</f>
        <v/>
      </c>
      <c r="L314" s="108" t="str">
        <f>IF(E314&lt;&gt;"", "İthal Girdi", IF(Veriler!O314="", "", IF(Veriler!N314="H", "%0,5 üzerindedir", IF(Veriler!O314&gt;0.1, "%10 sınırı aşılmıştır.", "Uygun"))))</f>
        <v>%0,5 üzerindedir</v>
      </c>
      <c r="M314" s="108" t="str">
        <f t="shared" si="56"/>
        <v xml:space="preserve"> </v>
      </c>
      <c r="N314" s="29"/>
      <c r="O314" s="6"/>
      <c r="P314" s="72" t="str">
        <f t="shared" si="57"/>
        <v/>
      </c>
      <c r="Q314" s="70">
        <f>IFERROR(IF(K314&lt;=0.005,IF(E314="",J314,0),IF(E314&lt;&gt;"",0,IF(N314="",0,IF(N314="H",0,IF(O314&lt;Veriler!$F$2,J314*Veriler!$F$2,J314*O314)))))," ")</f>
        <v>0</v>
      </c>
      <c r="R314" s="70">
        <f>IF(Veriler!O314&lt;=0.1, Q314, IF(AND(Veriler!O314&gt;0.1, E314="", N314="E"), IF(O314&gt;Veriler!$F$2, O314*Q314, IF(O314&lt;Veriler!$F$2, Veriler!$F$2*Q314, O314*Q314)), 0))</f>
        <v>0</v>
      </c>
      <c r="S314" s="70" t="str">
        <f t="shared" si="58"/>
        <v xml:space="preserve"> </v>
      </c>
      <c r="T314" s="73" t="str">
        <f>IFERROR(IF(E314="", IF(Q314=1, 0, IF(J314-Q314=0, "", J314-Q314)), IF(Veriler!H314="", J314, IF(J314*Veriler!H314=0, "", J314*Veriler!H314))), J314)</f>
        <v/>
      </c>
    </row>
    <row r="315" spans="1:20" s="63" customFormat="1" ht="27.75" customHeight="1" x14ac:dyDescent="0.25">
      <c r="A315" s="69">
        <v>7</v>
      </c>
      <c r="B315" s="201"/>
      <c r="C315" s="202"/>
      <c r="D315" s="4"/>
      <c r="E315" s="5"/>
      <c r="F315" s="3"/>
      <c r="G315" s="3"/>
      <c r="H315" s="3"/>
      <c r="I315" s="3"/>
      <c r="J315" s="70" t="str">
        <f t="shared" si="55"/>
        <v/>
      </c>
      <c r="K315" s="71" t="str">
        <f>IF(J315="", "", J315/Veriler!$S$1)</f>
        <v/>
      </c>
      <c r="L315" s="108" t="str">
        <f>IF(E315&lt;&gt;"", "İthal Girdi", IF(Veriler!O315="", "", IF(Veriler!N315="H", "%0,5 üzerindedir", IF(Veriler!O315&gt;0.1, "%10 sınırı aşılmıştır.", "Uygun"))))</f>
        <v>%0,5 üzerindedir</v>
      </c>
      <c r="M315" s="108" t="str">
        <f t="shared" si="56"/>
        <v xml:space="preserve"> </v>
      </c>
      <c r="N315" s="29"/>
      <c r="O315" s="6"/>
      <c r="P315" s="72" t="str">
        <f t="shared" si="57"/>
        <v/>
      </c>
      <c r="Q315" s="70">
        <f>IFERROR(IF(K315&lt;=0.005,IF(E315="",J315,0),IF(E315&lt;&gt;"",0,IF(N315="",0,IF(N315="H",0,IF(O315&lt;Veriler!$F$2,J315*Veriler!$F$2,J315*O315)))))," ")</f>
        <v>0</v>
      </c>
      <c r="R315" s="70">
        <f>IF(Veriler!O315&lt;=0.1, Q315, IF(AND(Veriler!O315&gt;0.1, E315="", N315="E"), IF(O315&gt;Veriler!$F$2, O315*Q315, IF(O315&lt;Veriler!$F$2, Veriler!$F$2*Q315, O315*Q315)), 0))</f>
        <v>0</v>
      </c>
      <c r="S315" s="70" t="str">
        <f t="shared" si="58"/>
        <v xml:space="preserve"> </v>
      </c>
      <c r="T315" s="73" t="str">
        <f>IFERROR(IF(E315="", IF(Q315=1, 0, IF(J315-Q315=0, "", J315-Q315)), IF(Veriler!H315="", J315, IF(J315*Veriler!H315=0, "", J315*Veriler!H315))), J315)</f>
        <v/>
      </c>
    </row>
    <row r="316" spans="1:20" s="63" customFormat="1" ht="27.75" customHeight="1" x14ac:dyDescent="0.25">
      <c r="A316" s="69">
        <v>8</v>
      </c>
      <c r="B316" s="201"/>
      <c r="C316" s="202"/>
      <c r="D316" s="4"/>
      <c r="E316" s="5"/>
      <c r="F316" s="3"/>
      <c r="G316" s="3"/>
      <c r="H316" s="3"/>
      <c r="I316" s="3"/>
      <c r="J316" s="70" t="str">
        <f t="shared" si="55"/>
        <v/>
      </c>
      <c r="K316" s="71" t="str">
        <f>IF(J316="", "", J316/Veriler!$S$1)</f>
        <v/>
      </c>
      <c r="L316" s="108" t="str">
        <f>IF(E316&lt;&gt;"", "İthal Girdi", IF(Veriler!O316="", "", IF(Veriler!N316="H", "%0,5 üzerindedir", IF(Veriler!O316&gt;0.1, "%10 sınırı aşılmıştır.", "Uygun"))))</f>
        <v>%0,5 üzerindedir</v>
      </c>
      <c r="M316" s="108" t="str">
        <f t="shared" si="56"/>
        <v xml:space="preserve"> </v>
      </c>
      <c r="N316" s="29"/>
      <c r="O316" s="6"/>
      <c r="P316" s="72" t="str">
        <f t="shared" si="57"/>
        <v/>
      </c>
      <c r="Q316" s="70">
        <f>IFERROR(IF(K316&lt;=0.005,IF(E316="",J316,0),IF(E316&lt;&gt;"",0,IF(N316="",0,IF(N316="H",0,IF(O316&lt;Veriler!$F$2,J316*Veriler!$F$2,J316*O316)))))," ")</f>
        <v>0</v>
      </c>
      <c r="R316" s="70">
        <f>IF(Veriler!O316&lt;=0.1, Q316, IF(AND(Veriler!O316&gt;0.1, E316="", N316="E"), IF(O316&gt;Veriler!$F$2, O316*Q316, IF(O316&lt;Veriler!$F$2, Veriler!$F$2*Q316, O316*Q316)), 0))</f>
        <v>0</v>
      </c>
      <c r="S316" s="70" t="str">
        <f t="shared" si="58"/>
        <v xml:space="preserve"> </v>
      </c>
      <c r="T316" s="73" t="str">
        <f>IFERROR(IF(E316="", IF(Q316=1, 0, IF(J316-Q316=0, "", J316-Q316)), IF(Veriler!H316="", J316, IF(J316*Veriler!H316=0, "", J316*Veriler!H316))), J316)</f>
        <v/>
      </c>
    </row>
    <row r="317" spans="1:20" s="63" customFormat="1" ht="27.75" customHeight="1" x14ac:dyDescent="0.25">
      <c r="A317" s="69">
        <v>9</v>
      </c>
      <c r="B317" s="201"/>
      <c r="C317" s="202"/>
      <c r="D317" s="4"/>
      <c r="E317" s="107"/>
      <c r="F317" s="3"/>
      <c r="G317" s="3"/>
      <c r="H317" s="3"/>
      <c r="I317" s="3"/>
      <c r="J317" s="70" t="str">
        <f t="shared" si="55"/>
        <v/>
      </c>
      <c r="K317" s="71" t="str">
        <f>IF(J317="", "", J317/Veriler!$S$1)</f>
        <v/>
      </c>
      <c r="L317" s="108" t="str">
        <f>IF(E317&lt;&gt;"", "İthal Girdi", IF(Veriler!O317="", "", IF(Veriler!N317="H", "%0,5 üzerindedir", IF(Veriler!O317&gt;0.1, "%10 sınırı aşılmıştır.", "Uygun"))))</f>
        <v>%0,5 üzerindedir</v>
      </c>
      <c r="M317" s="108" t="str">
        <f t="shared" si="56"/>
        <v xml:space="preserve"> </v>
      </c>
      <c r="N317" s="29"/>
      <c r="O317" s="6"/>
      <c r="P317" s="72" t="str">
        <f t="shared" si="57"/>
        <v/>
      </c>
      <c r="Q317" s="70">
        <f>IFERROR(IF(K317&lt;=0.005,IF(E317="",J317,0),IF(E317&lt;&gt;"",0,IF(N317="",0,IF(N317="H",0,IF(O317&lt;Veriler!$F$2,J317*Veriler!$F$2,J317*O317)))))," ")</f>
        <v>0</v>
      </c>
      <c r="R317" s="70">
        <f>IF(Veriler!O317&lt;=0.1, Q317, IF(AND(Veriler!O317&gt;0.1, E317="", N317="E"), IF(O317&gt;Veriler!$F$2, O317*Q317, IF(O317&lt;Veriler!$F$2, Veriler!$F$2*Q317, O317*Q317)), 0))</f>
        <v>0</v>
      </c>
      <c r="S317" s="70" t="str">
        <f t="shared" si="58"/>
        <v xml:space="preserve"> </v>
      </c>
      <c r="T317" s="73" t="str">
        <f>IFERROR(IF(E317="", IF(Q317=1, 0, IF(J317-Q317=0, "", J317-Q317)), IF(Veriler!H317="", J317, IF(J317*Veriler!H317=0, "", J317*Veriler!H317))), J317)</f>
        <v/>
      </c>
    </row>
    <row r="318" spans="1:20" s="63" customFormat="1" ht="27.75" customHeight="1" x14ac:dyDescent="0.25">
      <c r="A318" s="69">
        <v>10</v>
      </c>
      <c r="B318" s="201"/>
      <c r="C318" s="202"/>
      <c r="D318" s="4"/>
      <c r="E318" s="5"/>
      <c r="F318" s="3"/>
      <c r="G318" s="3"/>
      <c r="H318" s="3"/>
      <c r="I318" s="3"/>
      <c r="J318" s="70" t="str">
        <f t="shared" si="55"/>
        <v/>
      </c>
      <c r="K318" s="71" t="str">
        <f>IF(J318="", "", J318/Veriler!$S$1)</f>
        <v/>
      </c>
      <c r="L318" s="108" t="str">
        <f>IF(E318&lt;&gt;"", "İthal Girdi", IF(Veriler!O318="", "", IF(Veriler!N318="H", "%0,5 üzerindedir", IF(Veriler!O318&gt;0.1, "%10 sınırı aşılmıştır.", "Uygun"))))</f>
        <v>%0,5 üzerindedir</v>
      </c>
      <c r="M318" s="108" t="str">
        <f t="shared" si="56"/>
        <v xml:space="preserve"> </v>
      </c>
      <c r="N318" s="29"/>
      <c r="O318" s="6"/>
      <c r="P318" s="72" t="str">
        <f t="shared" si="57"/>
        <v/>
      </c>
      <c r="Q318" s="70">
        <f>IFERROR(IF(K318&lt;=0.005,IF(E318="",J318,0),IF(E318&lt;&gt;"",0,IF(N318="",0,IF(N318="H",0,IF(O318&lt;Veriler!$F$2,J318*Veriler!$F$2,J318*O318)))))," ")</f>
        <v>0</v>
      </c>
      <c r="R318" s="70">
        <f>IF(Veriler!O318&lt;=0.1, Q318, IF(AND(Veriler!O318&gt;0.1, E318="", N318="E"), IF(O318&gt;Veriler!$F$2, O318*Q318, IF(O318&lt;Veriler!$F$2, Veriler!$F$2*Q318, O318*Q318)), 0))</f>
        <v>0</v>
      </c>
      <c r="S318" s="70" t="str">
        <f t="shared" si="58"/>
        <v xml:space="preserve"> </v>
      </c>
      <c r="T318" s="73" t="str">
        <f>IFERROR(IF(E318="", IF(Q318=1, 0, IF(J318-Q318=0, "", J318-Q318)), IF(Veriler!H318="", J318, IF(J318*Veriler!H318=0, "", J318*Veriler!H318))), J318)</f>
        <v/>
      </c>
    </row>
    <row r="319" spans="1:20" s="63" customFormat="1" ht="27.75" customHeight="1" x14ac:dyDescent="0.25">
      <c r="A319" s="69">
        <v>11</v>
      </c>
      <c r="B319" s="201"/>
      <c r="C319" s="202"/>
      <c r="D319" s="4"/>
      <c r="E319" s="5"/>
      <c r="F319" s="3"/>
      <c r="G319" s="3"/>
      <c r="H319" s="3"/>
      <c r="I319" s="3"/>
      <c r="J319" s="70" t="str">
        <f t="shared" si="55"/>
        <v/>
      </c>
      <c r="K319" s="71" t="str">
        <f>IF(J319="", "", J319/Veriler!$S$1)</f>
        <v/>
      </c>
      <c r="L319" s="108" t="str">
        <f>IF(E319&lt;&gt;"", "İthal Girdi", IF(Veriler!O319="", "", IF(Veriler!N319="H", "%0,5 üzerindedir", IF(Veriler!O319&gt;0.1, "%10 sınırı aşılmıştır.", "Uygun"))))</f>
        <v>%0,5 üzerindedir</v>
      </c>
      <c r="M319" s="108" t="str">
        <f t="shared" si="56"/>
        <v xml:space="preserve"> </v>
      </c>
      <c r="N319" s="29"/>
      <c r="O319" s="6"/>
      <c r="P319" s="72" t="str">
        <f t="shared" si="57"/>
        <v/>
      </c>
      <c r="Q319" s="70">
        <f>IFERROR(IF(K319&lt;=0.005,IF(E319="",J319,0),IF(E319&lt;&gt;"",0,IF(N319="",0,IF(N319="H",0,IF(O319&lt;Veriler!$F$2,J319*Veriler!$F$2,J319*O319)))))," ")</f>
        <v>0</v>
      </c>
      <c r="R319" s="70">
        <f>IF(Veriler!O319&lt;=0.1, Q319, IF(AND(Veriler!O319&gt;0.1, E319="", N319="E"), IF(O319&gt;Veriler!$F$2, O319*Q319, IF(O319&lt;Veriler!$F$2, Veriler!$F$2*Q319, O319*Q319)), 0))</f>
        <v>0</v>
      </c>
      <c r="S319" s="70" t="str">
        <f t="shared" si="58"/>
        <v xml:space="preserve"> </v>
      </c>
      <c r="T319" s="73" t="str">
        <f>IFERROR(IF(E319="", IF(Q319=1, 0, IF(J319-Q319=0, "", J319-Q319)), IF(Veriler!H319="", J319, IF(J319*Veriler!H319=0, "", J319*Veriler!H319))), J319)</f>
        <v/>
      </c>
    </row>
    <row r="320" spans="1:20" s="63" customFormat="1" ht="27.75" customHeight="1" x14ac:dyDescent="0.25">
      <c r="A320" s="69">
        <v>12</v>
      </c>
      <c r="B320" s="201"/>
      <c r="C320" s="202"/>
      <c r="D320" s="4"/>
      <c r="E320" s="5"/>
      <c r="F320" s="3"/>
      <c r="G320" s="3"/>
      <c r="H320" s="3"/>
      <c r="I320" s="3"/>
      <c r="J320" s="70" t="str">
        <f t="shared" si="55"/>
        <v/>
      </c>
      <c r="K320" s="71" t="str">
        <f>IF(J320="", "", J320/Veriler!$S$1)</f>
        <v/>
      </c>
      <c r="L320" s="108" t="str">
        <f>IF(E320&lt;&gt;"", "İthal Girdi", IF(Veriler!O320="", "", IF(Veriler!N320="H", "%0,5 üzerindedir", IF(Veriler!O320&gt;0.1, "%10 sınırı aşılmıştır.", "Uygun"))))</f>
        <v>%0,5 üzerindedir</v>
      </c>
      <c r="M320" s="108" t="str">
        <f t="shared" si="56"/>
        <v xml:space="preserve"> </v>
      </c>
      <c r="N320" s="29"/>
      <c r="O320" s="6"/>
      <c r="P320" s="72" t="str">
        <f t="shared" si="57"/>
        <v/>
      </c>
      <c r="Q320" s="70">
        <f>IFERROR(IF(K320&lt;=0.005,IF(E320="",J320,0),IF(E320&lt;&gt;"",0,IF(N320="",0,IF(N320="H",0,IF(O320&lt;Veriler!$F$2,J320*Veriler!$F$2,J320*O320)))))," ")</f>
        <v>0</v>
      </c>
      <c r="R320" s="70">
        <f>IF(Veriler!O320&lt;=0.1, Q320, IF(AND(Veriler!O320&gt;0.1, E320="", N320="E"), IF(O320&gt;Veriler!$F$2, O320*Q320, IF(O320&lt;Veriler!$F$2, Veriler!$F$2*Q320, O320*Q320)), 0))</f>
        <v>0</v>
      </c>
      <c r="S320" s="70" t="str">
        <f t="shared" si="58"/>
        <v xml:space="preserve"> </v>
      </c>
      <c r="T320" s="73" t="str">
        <f>IFERROR(IF(E320="", IF(Q320=1, 0, IF(J320-Q320=0, "", J320-Q320)), IF(Veriler!H320="", J320, IF(J320*Veriler!H320=0, "", J320*Veriler!H320))), J320)</f>
        <v/>
      </c>
    </row>
    <row r="321" spans="1:20" s="63" customFormat="1" ht="27.75" customHeight="1" x14ac:dyDescent="0.25">
      <c r="A321" s="69">
        <v>13</v>
      </c>
      <c r="B321" s="201"/>
      <c r="C321" s="202"/>
      <c r="D321" s="4"/>
      <c r="E321" s="5"/>
      <c r="F321" s="3"/>
      <c r="G321" s="3"/>
      <c r="H321" s="3"/>
      <c r="I321" s="3"/>
      <c r="J321" s="70" t="str">
        <f t="shared" si="55"/>
        <v/>
      </c>
      <c r="K321" s="71" t="str">
        <f>IF(J321="", "", J321/Veriler!$S$1)</f>
        <v/>
      </c>
      <c r="L321" s="108" t="str">
        <f>IF(E321&lt;&gt;"", "İthal Girdi", IF(Veriler!O321="", "", IF(Veriler!N321="H", "%0,5 üzerindedir", IF(Veriler!O321&gt;0.1, "%10 sınırı aşılmıştır.", "Uygun"))))</f>
        <v>%0,5 üzerindedir</v>
      </c>
      <c r="M321" s="108" t="str">
        <f t="shared" si="56"/>
        <v xml:space="preserve"> </v>
      </c>
      <c r="N321" s="29"/>
      <c r="O321" s="6"/>
      <c r="P321" s="72" t="str">
        <f t="shared" si="57"/>
        <v/>
      </c>
      <c r="Q321" s="70">
        <f>IFERROR(IF(K321&lt;=0.005,IF(E321="",J321,0),IF(E321&lt;&gt;"",0,IF(N321="",0,IF(N321="H",0,IF(O321&lt;Veriler!$F$2,J321*Veriler!$F$2,J321*O321)))))," ")</f>
        <v>0</v>
      </c>
      <c r="R321" s="70">
        <f>IF(Veriler!O321&lt;=0.1, Q321, IF(AND(Veriler!O321&gt;0.1, E321="", N321="E"), IF(O321&gt;Veriler!$F$2, O321*Q321, IF(O321&lt;Veriler!$F$2, Veriler!$F$2*Q321, O321*Q321)), 0))</f>
        <v>0</v>
      </c>
      <c r="S321" s="70" t="str">
        <f t="shared" si="58"/>
        <v xml:space="preserve"> </v>
      </c>
      <c r="T321" s="73" t="str">
        <f>IFERROR(IF(E321="", IF(Q321=1, 0, IF(J321-Q321=0, "", J321-Q321)), IF(Veriler!H321="", J321, IF(J321*Veriler!H321=0, "", J321*Veriler!H321))), J321)</f>
        <v/>
      </c>
    </row>
    <row r="322" spans="1:20" s="63" customFormat="1" ht="27.75" customHeight="1" x14ac:dyDescent="0.25">
      <c r="A322" s="69">
        <v>14</v>
      </c>
      <c r="B322" s="201"/>
      <c r="C322" s="202"/>
      <c r="D322" s="4"/>
      <c r="E322" s="5"/>
      <c r="F322" s="3"/>
      <c r="G322" s="3"/>
      <c r="H322" s="3"/>
      <c r="I322" s="3"/>
      <c r="J322" s="70" t="str">
        <f t="shared" si="55"/>
        <v/>
      </c>
      <c r="K322" s="71" t="str">
        <f>IF(J322="", "", J322/Veriler!$S$1)</f>
        <v/>
      </c>
      <c r="L322" s="108" t="str">
        <f>IF(E322&lt;&gt;"", "İthal Girdi", IF(Veriler!O322="", "", IF(Veriler!N322="H", "%0,5 üzerindedir", IF(Veriler!O322&gt;0.1, "%10 sınırı aşılmıştır.", "Uygun"))))</f>
        <v>%0,5 üzerindedir</v>
      </c>
      <c r="M322" s="108" t="str">
        <f t="shared" si="56"/>
        <v xml:space="preserve"> </v>
      </c>
      <c r="N322" s="29"/>
      <c r="O322" s="6"/>
      <c r="P322" s="72" t="str">
        <f t="shared" si="57"/>
        <v/>
      </c>
      <c r="Q322" s="70">
        <f>IFERROR(IF(K322&lt;=0.005,IF(E322="",J322,0),IF(E322&lt;&gt;"",0,IF(N322="",0,IF(N322="H",0,IF(O322&lt;Veriler!$F$2,J322*Veriler!$F$2,J322*O322)))))," ")</f>
        <v>0</v>
      </c>
      <c r="R322" s="70">
        <f>IF(Veriler!O322&lt;=0.1, Q322, IF(AND(Veriler!O322&gt;0.1, E322="", N322="E"), IF(O322&gt;Veriler!$F$2, O322*Q322, IF(O322&lt;Veriler!$F$2, Veriler!$F$2*Q322, O322*Q322)), 0))</f>
        <v>0</v>
      </c>
      <c r="S322" s="70" t="str">
        <f t="shared" si="58"/>
        <v xml:space="preserve"> </v>
      </c>
      <c r="T322" s="73" t="str">
        <f>IFERROR(IF(E322="", IF(Q322=1, 0, IF(J322-Q322=0, "", J322-Q322)), IF(Veriler!H322="", J322, IF(J322*Veriler!H322=0, "", J322*Veriler!H322))), J322)</f>
        <v/>
      </c>
    </row>
    <row r="323" spans="1:20" s="63" customFormat="1" ht="27" customHeight="1" x14ac:dyDescent="0.25">
      <c r="A323" s="103"/>
      <c r="B323" s="204" t="s">
        <v>18</v>
      </c>
      <c r="C323" s="204"/>
      <c r="D323" s="104"/>
      <c r="E323" s="104"/>
      <c r="F323" s="104"/>
      <c r="G323" s="104"/>
      <c r="H323" s="104"/>
      <c r="I323" s="104"/>
      <c r="J323" s="104"/>
      <c r="K323" s="104"/>
      <c r="L323" s="104"/>
      <c r="M323" s="104"/>
      <c r="N323" s="104"/>
      <c r="O323" s="104"/>
      <c r="P323" s="204"/>
      <c r="Q323" s="204"/>
      <c r="R323" s="104"/>
      <c r="S323" s="104"/>
      <c r="T323" s="104"/>
    </row>
    <row r="324" spans="1:20" s="63" customFormat="1" ht="27.75" customHeight="1" x14ac:dyDescent="0.25">
      <c r="A324" s="69">
        <v>1</v>
      </c>
      <c r="B324" s="201"/>
      <c r="C324" s="202"/>
      <c r="D324" s="4"/>
      <c r="E324" s="5"/>
      <c r="F324" s="3"/>
      <c r="G324" s="3"/>
      <c r="H324" s="3"/>
      <c r="I324" s="3"/>
      <c r="J324" s="70" t="str">
        <f t="shared" ref="J324:J337" si="59">IF(AND(F324&lt;&gt;0, H324&lt;&gt;0, I324&lt;&gt;0), F324*H324*I324, "")</f>
        <v/>
      </c>
      <c r="K324" s="71" t="str">
        <f>IF(J324="", "", J324/Veriler!$S$1)</f>
        <v/>
      </c>
      <c r="L324" s="108" t="str">
        <f>IF(E324&lt;&gt;"", "İthal Girdi", IF(Veriler!O324="", "", IF(Veriler!N324="H", "%0,5 üzerindedir", IF(Veriler!O324&gt;0.1, "%10 sınırı aşılmıştır.", "Uygun"))))</f>
        <v>%0,5 üzerindedir</v>
      </c>
      <c r="M324" s="108" t="str">
        <f t="shared" si="56"/>
        <v xml:space="preserve"> </v>
      </c>
      <c r="N324" s="29"/>
      <c r="O324" s="6"/>
      <c r="P324" s="72" t="str">
        <f t="shared" ref="P324:P337" si="60">IFERROR(IF(AND(R324&lt;&gt;"",J324&lt;&gt;"",J324&lt;&gt;0,R324&lt;&gt;0),R324/J324,"")," ")</f>
        <v/>
      </c>
      <c r="Q324" s="70">
        <f>IFERROR(IF(K324&lt;=0.005,IF(E324="",J324,0),IF(E324&lt;&gt;"",0,IF(N324="",0,IF(N324="H",0,IF(O324&lt;Veriler!$F$2,J324*Veriler!$F$2,J324*O324)))))," ")</f>
        <v>0</v>
      </c>
      <c r="R324" s="70">
        <f>IF(Veriler!O324&lt;=0.1, Q324, IF(AND(Veriler!O324&gt;0.1, E324="", N324="E"), IF(O324&gt;Veriler!$F$2, O324*Q324, IF(O324&lt;Veriler!$F$2, Veriler!$F$2*Q324, O324*Q324)), 0))</f>
        <v>0</v>
      </c>
      <c r="S324" s="70" t="str">
        <f t="shared" si="58"/>
        <v xml:space="preserve"> </v>
      </c>
      <c r="T324" s="73" t="str">
        <f>IFERROR(IF(E324="", IF(Q324=1, 0, IF(J324-Q324=0, "", J324-Q324)), IF(Veriler!H324="", J324, IF(J324*Veriler!H324=0, "", J324*Veriler!H324))), J324)</f>
        <v/>
      </c>
    </row>
    <row r="325" spans="1:20" s="63" customFormat="1" ht="27.75" customHeight="1" x14ac:dyDescent="0.25">
      <c r="A325" s="69">
        <v>2</v>
      </c>
      <c r="B325" s="201"/>
      <c r="C325" s="202"/>
      <c r="D325" s="4"/>
      <c r="E325" s="5"/>
      <c r="F325" s="3"/>
      <c r="G325" s="3"/>
      <c r="H325" s="3"/>
      <c r="I325" s="3"/>
      <c r="J325" s="70" t="str">
        <f t="shared" si="59"/>
        <v/>
      </c>
      <c r="K325" s="71" t="str">
        <f>IF(J325="", "", J325/Veriler!$S$1)</f>
        <v/>
      </c>
      <c r="L325" s="108" t="str">
        <f>IF(E325&lt;&gt;"", "İthal Girdi", IF(Veriler!O325="", "", IF(Veriler!N325="H", "%0,5 üzerindedir", IF(Veriler!O325&gt;0.1, "%10 sınırı aşılmıştır.", "Uygun"))))</f>
        <v>%0,5 üzerindedir</v>
      </c>
      <c r="M325" s="108" t="str">
        <f t="shared" si="56"/>
        <v xml:space="preserve"> </v>
      </c>
      <c r="N325" s="29"/>
      <c r="O325" s="6"/>
      <c r="P325" s="72" t="str">
        <f t="shared" si="60"/>
        <v/>
      </c>
      <c r="Q325" s="70">
        <f>IFERROR(IF(K325&lt;=0.005,IF(E325="",J325,0),IF(E325&lt;&gt;"",0,IF(N325="",0,IF(N325="H",0,IF(O325&lt;Veriler!$F$2,J325*Veriler!$F$2,J325*O325)))))," ")</f>
        <v>0</v>
      </c>
      <c r="R325" s="70">
        <f>IF(Veriler!O325&lt;=0.1, Q325, IF(AND(Veriler!O325&gt;0.1, E325="", N325="E"), IF(O325&gt;Veriler!$F$2, O325*Q325, IF(O325&lt;Veriler!$F$2, Veriler!$F$2*Q325, O325*Q325)), 0))</f>
        <v>0</v>
      </c>
      <c r="S325" s="70" t="str">
        <f t="shared" si="58"/>
        <v xml:space="preserve"> </v>
      </c>
      <c r="T325" s="73" t="str">
        <f>IFERROR(IF(E325="", IF(Q325=1, 0, IF(J325-Q325=0, "", J325-Q325)), IF(Veriler!H325="", J325, IF(J325*Veriler!H325=0, "", J325*Veriler!H325))), J325)</f>
        <v/>
      </c>
    </row>
    <row r="326" spans="1:20" s="63" customFormat="1" ht="27.75" customHeight="1" x14ac:dyDescent="0.25">
      <c r="A326" s="69">
        <v>3</v>
      </c>
      <c r="B326" s="201"/>
      <c r="C326" s="202"/>
      <c r="D326" s="4"/>
      <c r="E326" s="5"/>
      <c r="F326" s="3"/>
      <c r="G326" s="3"/>
      <c r="H326" s="3"/>
      <c r="I326" s="3"/>
      <c r="J326" s="70" t="str">
        <f t="shared" si="59"/>
        <v/>
      </c>
      <c r="K326" s="71" t="str">
        <f>IF(J326="", "", J326/Veriler!$S$1)</f>
        <v/>
      </c>
      <c r="L326" s="108" t="str">
        <f>IF(E326&lt;&gt;"", "İthal Girdi", IF(Veriler!O326="", "", IF(Veriler!N326="H", "%0,5 üzerindedir", IF(Veriler!O326&gt;0.1, "%10 sınırı aşılmıştır.", "Uygun"))))</f>
        <v>%0,5 üzerindedir</v>
      </c>
      <c r="M326" s="108" t="str">
        <f t="shared" si="56"/>
        <v xml:space="preserve"> </v>
      </c>
      <c r="N326" s="29"/>
      <c r="O326" s="6"/>
      <c r="P326" s="72" t="str">
        <f t="shared" si="60"/>
        <v/>
      </c>
      <c r="Q326" s="70">
        <f>IFERROR(IF(K326&lt;=0.005,IF(E326="",J326,0),IF(E326&lt;&gt;"",0,IF(N326="",0,IF(N326="H",0,IF(O326&lt;Veriler!$F$2,J326*Veriler!$F$2,J326*O326)))))," ")</f>
        <v>0</v>
      </c>
      <c r="R326" s="70">
        <f>IF(Veriler!O326&lt;=0.1, Q326, IF(AND(Veriler!O326&gt;0.1, E326="", N326="E"), IF(O326&gt;Veriler!$F$2, O326*Q326, IF(O326&lt;Veriler!$F$2, Veriler!$F$2*Q326, O326*Q326)), 0))</f>
        <v>0</v>
      </c>
      <c r="S326" s="70" t="str">
        <f t="shared" si="58"/>
        <v xml:space="preserve"> </v>
      </c>
      <c r="T326" s="73" t="str">
        <f>IFERROR(IF(E326="", IF(Q326=1, 0, IF(J326-Q326=0, "", J326-Q326)), IF(Veriler!H326="", J326, IF(J326*Veriler!H326=0, "", J326*Veriler!H326))), J326)</f>
        <v/>
      </c>
    </row>
    <row r="327" spans="1:20" s="63" customFormat="1" ht="27.75" customHeight="1" x14ac:dyDescent="0.25">
      <c r="A327" s="69">
        <v>4</v>
      </c>
      <c r="B327" s="201"/>
      <c r="C327" s="202"/>
      <c r="D327" s="4"/>
      <c r="E327" s="5"/>
      <c r="F327" s="3"/>
      <c r="G327" s="3"/>
      <c r="H327" s="3"/>
      <c r="I327" s="3"/>
      <c r="J327" s="70" t="str">
        <f t="shared" si="59"/>
        <v/>
      </c>
      <c r="K327" s="71" t="str">
        <f>IF(J327="", "", J327/Veriler!$S$1)</f>
        <v/>
      </c>
      <c r="L327" s="108" t="str">
        <f>IF(E327&lt;&gt;"", "İthal Girdi", IF(Veriler!O327="", "", IF(Veriler!N327="H", "%0,5 üzerindedir", IF(Veriler!O327&gt;0.1, "%10 sınırı aşılmıştır.", "Uygun"))))</f>
        <v>%0,5 üzerindedir</v>
      </c>
      <c r="M327" s="108" t="str">
        <f t="shared" si="56"/>
        <v xml:space="preserve"> </v>
      </c>
      <c r="N327" s="29"/>
      <c r="O327" s="6"/>
      <c r="P327" s="72" t="str">
        <f t="shared" si="60"/>
        <v/>
      </c>
      <c r="Q327" s="70">
        <f>IFERROR(IF(K327&lt;=0.005,IF(E327="",J327,0),IF(E327&lt;&gt;"",0,IF(N327="",0,IF(N327="H",0,IF(O327&lt;Veriler!$F$2,J327*Veriler!$F$2,J327*O327)))))," ")</f>
        <v>0</v>
      </c>
      <c r="R327" s="70">
        <f>IF(Veriler!O327&lt;=0.1, Q327, IF(AND(Veriler!O327&gt;0.1, E327="", N327="E"), IF(O327&gt;Veriler!$F$2, O327*Q327, IF(O327&lt;Veriler!$F$2, Veriler!$F$2*Q327, O327*Q327)), 0))</f>
        <v>0</v>
      </c>
      <c r="S327" s="70" t="str">
        <f t="shared" si="58"/>
        <v xml:space="preserve"> </v>
      </c>
      <c r="T327" s="73" t="str">
        <f>IFERROR(IF(E327="", IF(Q327=1, 0, IF(J327-Q327=0, "", J327-Q327)), IF(Veriler!H327="", J327, IF(J327*Veriler!H327=0, "", J327*Veriler!H327))), J327)</f>
        <v/>
      </c>
    </row>
    <row r="328" spans="1:20" s="63" customFormat="1" ht="27.75" customHeight="1" x14ac:dyDescent="0.25">
      <c r="A328" s="69">
        <v>5</v>
      </c>
      <c r="B328" s="201"/>
      <c r="C328" s="202"/>
      <c r="D328" s="4"/>
      <c r="E328" s="5"/>
      <c r="F328" s="3"/>
      <c r="G328" s="3"/>
      <c r="H328" s="3"/>
      <c r="I328" s="3"/>
      <c r="J328" s="70" t="str">
        <f t="shared" si="59"/>
        <v/>
      </c>
      <c r="K328" s="71" t="str">
        <f>IF(J328="", "", J328/Veriler!$S$1)</f>
        <v/>
      </c>
      <c r="L328" s="108" t="str">
        <f>IF(E328&lt;&gt;"", "İthal Girdi", IF(Veriler!O328="", "", IF(Veriler!N328="H", "%0,5 üzerindedir", IF(Veriler!O328&gt;0.1, "%10 sınırı aşılmıştır.", "Uygun"))))</f>
        <v>%0,5 üzerindedir</v>
      </c>
      <c r="M328" s="108" t="str">
        <f t="shared" si="56"/>
        <v xml:space="preserve"> </v>
      </c>
      <c r="N328" s="29"/>
      <c r="O328" s="6"/>
      <c r="P328" s="72" t="str">
        <f t="shared" si="60"/>
        <v/>
      </c>
      <c r="Q328" s="70">
        <f>IFERROR(IF(K328&lt;=0.005,IF(E328="",J328,0),IF(E328&lt;&gt;"",0,IF(N328="",0,IF(N328="H",0,IF(O328&lt;Veriler!$F$2,J328*Veriler!$F$2,J328*O328)))))," ")</f>
        <v>0</v>
      </c>
      <c r="R328" s="70">
        <f>IF(Veriler!O328&lt;=0.1, Q328, IF(AND(Veriler!O328&gt;0.1, E328="", N328="E"), IF(O328&gt;Veriler!$F$2, O328*Q328, IF(O328&lt;Veriler!$F$2, Veriler!$F$2*Q328, O328*Q328)), 0))</f>
        <v>0</v>
      </c>
      <c r="S328" s="70" t="str">
        <f t="shared" si="58"/>
        <v xml:space="preserve"> </v>
      </c>
      <c r="T328" s="73" t="str">
        <f>IFERROR(IF(E328="", IF(Q328=1, 0, IF(J328-Q328=0, "", J328-Q328)), IF(Veriler!H328="", J328, IF(J328*Veriler!H328=0, "", J328*Veriler!H328))), J328)</f>
        <v/>
      </c>
    </row>
    <row r="329" spans="1:20" s="63" customFormat="1" ht="27.75" customHeight="1" x14ac:dyDescent="0.25">
      <c r="A329" s="69">
        <v>6</v>
      </c>
      <c r="B329" s="201"/>
      <c r="C329" s="202"/>
      <c r="D329" s="4"/>
      <c r="E329" s="5"/>
      <c r="F329" s="3"/>
      <c r="G329" s="3"/>
      <c r="H329" s="3"/>
      <c r="I329" s="3"/>
      <c r="J329" s="70" t="str">
        <f t="shared" si="59"/>
        <v/>
      </c>
      <c r="K329" s="71" t="str">
        <f>IF(J329="", "", J329/Veriler!$S$1)</f>
        <v/>
      </c>
      <c r="L329" s="108" t="str">
        <f>IF(E329&lt;&gt;"", "İthal Girdi", IF(Veriler!O329="", "", IF(Veriler!N329="H", "%0,5 üzerindedir", IF(Veriler!O329&gt;0.1, "%10 sınırı aşılmıştır.", "Uygun"))))</f>
        <v>%0,5 üzerindedir</v>
      </c>
      <c r="M329" s="108" t="str">
        <f t="shared" si="56"/>
        <v xml:space="preserve"> </v>
      </c>
      <c r="N329" s="29"/>
      <c r="O329" s="6"/>
      <c r="P329" s="72" t="str">
        <f t="shared" si="60"/>
        <v/>
      </c>
      <c r="Q329" s="70">
        <f>IFERROR(IF(K329&lt;=0.005,IF(E329="",J329,0),IF(E329&lt;&gt;"",0,IF(N329="",0,IF(N329="H",0,IF(O329&lt;Veriler!$F$2,J329*Veriler!$F$2,J329*O329)))))," ")</f>
        <v>0</v>
      </c>
      <c r="R329" s="70">
        <f>IF(Veriler!O329&lt;=0.1, Q329, IF(AND(Veriler!O329&gt;0.1, E329="", N329="E"), IF(O329&gt;Veriler!$F$2, O329*Q329, IF(O329&lt;Veriler!$F$2, Veriler!$F$2*Q329, O329*Q329)), 0))</f>
        <v>0</v>
      </c>
      <c r="S329" s="70" t="str">
        <f t="shared" si="58"/>
        <v xml:space="preserve"> </v>
      </c>
      <c r="T329" s="73" t="str">
        <f>IFERROR(IF(E329="", IF(Q329=1, 0, IF(J329-Q329=0, "", J329-Q329)), IF(Veriler!H329="", J329, IF(J329*Veriler!H329=0, "", J329*Veriler!H329))), J329)</f>
        <v/>
      </c>
    </row>
    <row r="330" spans="1:20" s="63" customFormat="1" ht="27.75" customHeight="1" x14ac:dyDescent="0.25">
      <c r="A330" s="69">
        <v>7</v>
      </c>
      <c r="B330" s="201"/>
      <c r="C330" s="202"/>
      <c r="D330" s="4"/>
      <c r="E330" s="5"/>
      <c r="F330" s="3"/>
      <c r="G330" s="3"/>
      <c r="H330" s="3"/>
      <c r="I330" s="3"/>
      <c r="J330" s="70" t="str">
        <f t="shared" si="59"/>
        <v/>
      </c>
      <c r="K330" s="71" t="str">
        <f>IF(J330="", "", J330/Veriler!$S$1)</f>
        <v/>
      </c>
      <c r="L330" s="108" t="str">
        <f>IF(E330&lt;&gt;"", "İthal Girdi", IF(Veriler!O330="", "", IF(Veriler!N330="H", "%0,5 üzerindedir", IF(Veriler!O330&gt;0.1, "%10 sınırı aşılmıştır.", "Uygun"))))</f>
        <v>%0,5 üzerindedir</v>
      </c>
      <c r="M330" s="108" t="str">
        <f t="shared" si="56"/>
        <v xml:space="preserve"> </v>
      </c>
      <c r="N330" s="29"/>
      <c r="O330" s="6"/>
      <c r="P330" s="72" t="str">
        <f t="shared" si="60"/>
        <v/>
      </c>
      <c r="Q330" s="70">
        <f>IFERROR(IF(K330&lt;=0.005,IF(E330="",J330,0),IF(E330&lt;&gt;"",0,IF(N330="",0,IF(N330="H",0,IF(O330&lt;Veriler!$F$2,J330*Veriler!$F$2,J330*O330)))))," ")</f>
        <v>0</v>
      </c>
      <c r="R330" s="70">
        <f>IF(Veriler!O330&lt;=0.1, Q330, IF(AND(Veriler!O330&gt;0.1, E330="", N330="E"), IF(O330&gt;Veriler!$F$2, O330*Q330, IF(O330&lt;Veriler!$F$2, Veriler!$F$2*Q330, O330*Q330)), 0))</f>
        <v>0</v>
      </c>
      <c r="S330" s="70" t="str">
        <f t="shared" si="58"/>
        <v xml:space="preserve"> </v>
      </c>
      <c r="T330" s="73" t="str">
        <f>IFERROR(IF(E330="", IF(Q330=1, 0, IF(J330-Q330=0, "", J330-Q330)), IF(Veriler!H330="", J330, IF(J330*Veriler!H330=0, "", J330*Veriler!H330))), J330)</f>
        <v/>
      </c>
    </row>
    <row r="331" spans="1:20" s="63" customFormat="1" ht="27.75" customHeight="1" x14ac:dyDescent="0.25">
      <c r="A331" s="69">
        <v>8</v>
      </c>
      <c r="B331" s="201"/>
      <c r="C331" s="202"/>
      <c r="D331" s="4"/>
      <c r="E331" s="5"/>
      <c r="F331" s="3"/>
      <c r="G331" s="3"/>
      <c r="H331" s="3"/>
      <c r="I331" s="3"/>
      <c r="J331" s="70" t="str">
        <f t="shared" si="59"/>
        <v/>
      </c>
      <c r="K331" s="71" t="str">
        <f>IF(J331="", "", J331/Veriler!$S$1)</f>
        <v/>
      </c>
      <c r="L331" s="108" t="str">
        <f>IF(E331&lt;&gt;"", "İthal Girdi", IF(Veriler!O331="", "", IF(Veriler!N331="H", "%0,5 üzerindedir", IF(Veriler!O331&gt;0.1, "%10 sınırı aşılmıştır.", "Uygun"))))</f>
        <v>%0,5 üzerindedir</v>
      </c>
      <c r="M331" s="108" t="str">
        <f t="shared" si="56"/>
        <v xml:space="preserve"> </v>
      </c>
      <c r="N331" s="29"/>
      <c r="O331" s="6"/>
      <c r="P331" s="72" t="str">
        <f t="shared" si="60"/>
        <v/>
      </c>
      <c r="Q331" s="70">
        <f>IFERROR(IF(K331&lt;=0.005,IF(E331="",J331,0),IF(E331&lt;&gt;"",0,IF(N331="",0,IF(N331="H",0,IF(O331&lt;Veriler!$F$2,J331*Veriler!$F$2,J331*O331)))))," ")</f>
        <v>0</v>
      </c>
      <c r="R331" s="70">
        <f>IF(Veriler!O331&lt;=0.1, Q331, IF(AND(Veriler!O331&gt;0.1, E331="", N331="E"), IF(O331&gt;Veriler!$F$2, O331*Q331, IF(O331&lt;Veriler!$F$2, Veriler!$F$2*Q331, O331*Q331)), 0))</f>
        <v>0</v>
      </c>
      <c r="S331" s="70" t="str">
        <f t="shared" si="58"/>
        <v xml:space="preserve"> </v>
      </c>
      <c r="T331" s="73" t="str">
        <f>IFERROR(IF(E331="", IF(Q331=1, 0, IF(J331-Q331=0, "", J331-Q331)), IF(Veriler!H331="", J331, IF(J331*Veriler!H331=0, "", J331*Veriler!H331))), J331)</f>
        <v/>
      </c>
    </row>
    <row r="332" spans="1:20" s="63" customFormat="1" ht="27.75" customHeight="1" x14ac:dyDescent="0.25">
      <c r="A332" s="69">
        <v>9</v>
      </c>
      <c r="B332" s="201"/>
      <c r="C332" s="202"/>
      <c r="D332" s="4"/>
      <c r="E332" s="5"/>
      <c r="F332" s="3"/>
      <c r="G332" s="3"/>
      <c r="H332" s="3"/>
      <c r="I332" s="3"/>
      <c r="J332" s="70" t="str">
        <f t="shared" si="59"/>
        <v/>
      </c>
      <c r="K332" s="71" t="str">
        <f>IF(J332="", "", J332/Veriler!$S$1)</f>
        <v/>
      </c>
      <c r="L332" s="108" t="str">
        <f>IF(E332&lt;&gt;"", "İthal Girdi", IF(Veriler!O332="", "", IF(Veriler!N332="H", "%0,5 üzerindedir", IF(Veriler!O332&gt;0.1, "%10 sınırı aşılmıştır.", "Uygun"))))</f>
        <v>%0,5 üzerindedir</v>
      </c>
      <c r="M332" s="108" t="str">
        <f t="shared" si="56"/>
        <v xml:space="preserve"> </v>
      </c>
      <c r="N332" s="29"/>
      <c r="O332" s="6"/>
      <c r="P332" s="72" t="str">
        <f t="shared" si="60"/>
        <v/>
      </c>
      <c r="Q332" s="70">
        <f>IFERROR(IF(K332&lt;=0.005,IF(E332="",J332,0),IF(E332&lt;&gt;"",0,IF(N332="",0,IF(N332="H",0,IF(O332&lt;Veriler!$F$2,J332*Veriler!$F$2,J332*O332)))))," ")</f>
        <v>0</v>
      </c>
      <c r="R332" s="70">
        <f>IF(Veriler!O332&lt;=0.1, Q332, IF(AND(Veriler!O332&gt;0.1, E332="", N332="E"), IF(O332&gt;Veriler!$F$2, O332*Q332, IF(O332&lt;Veriler!$F$2, Veriler!$F$2*Q332, O332*Q332)), 0))</f>
        <v>0</v>
      </c>
      <c r="S332" s="70" t="str">
        <f t="shared" si="58"/>
        <v xml:space="preserve"> </v>
      </c>
      <c r="T332" s="73" t="str">
        <f>IFERROR(IF(E332="", IF(Q332=1, 0, IF(J332-Q332=0, "", J332-Q332)), IF(Veriler!H332="", J332, IF(J332*Veriler!H332=0, "", J332*Veriler!H332))), J332)</f>
        <v/>
      </c>
    </row>
    <row r="333" spans="1:20" s="63" customFormat="1" ht="27.75" customHeight="1" x14ac:dyDescent="0.25">
      <c r="A333" s="69">
        <v>10</v>
      </c>
      <c r="B333" s="201"/>
      <c r="C333" s="202"/>
      <c r="D333" s="4"/>
      <c r="E333" s="5"/>
      <c r="F333" s="3"/>
      <c r="G333" s="3"/>
      <c r="H333" s="3"/>
      <c r="I333" s="3"/>
      <c r="J333" s="70" t="str">
        <f t="shared" si="59"/>
        <v/>
      </c>
      <c r="K333" s="71" t="str">
        <f>IF(J333="", "", J333/Veriler!$S$1)</f>
        <v/>
      </c>
      <c r="L333" s="108" t="str">
        <f>IF(E333&lt;&gt;"", "İthal Girdi", IF(Veriler!O333="", "", IF(Veriler!N333="H", "%0,5 üzerindedir", IF(Veriler!O333&gt;0.1, "%10 sınırı aşılmıştır.", "Uygun"))))</f>
        <v>%0,5 üzerindedir</v>
      </c>
      <c r="M333" s="108" t="str">
        <f t="shared" si="56"/>
        <v xml:space="preserve"> </v>
      </c>
      <c r="N333" s="29"/>
      <c r="O333" s="6"/>
      <c r="P333" s="72" t="str">
        <f t="shared" si="60"/>
        <v/>
      </c>
      <c r="Q333" s="70">
        <f>IFERROR(IF(K333&lt;=0.005,IF(E333="",J333,0),IF(E333&lt;&gt;"",0,IF(N333="",0,IF(N333="H",0,IF(O333&lt;Veriler!$F$2,J333*Veriler!$F$2,J333*O333)))))," ")</f>
        <v>0</v>
      </c>
      <c r="R333" s="70">
        <f>IF(Veriler!O333&lt;=0.1, Q333, IF(AND(Veriler!O333&gt;0.1, E333="", N333="E"), IF(O333&gt;Veriler!$F$2, O333*Q333, IF(O333&lt;Veriler!$F$2, Veriler!$F$2*Q333, O333*Q333)), 0))</f>
        <v>0</v>
      </c>
      <c r="S333" s="70" t="str">
        <f t="shared" si="58"/>
        <v xml:space="preserve"> </v>
      </c>
      <c r="T333" s="73" t="str">
        <f>IFERROR(IF(E333="", IF(Q333=1, 0, IF(J333-Q333=0, "", J333-Q333)), IF(Veriler!H333="", J333, IF(J333*Veriler!H333=0, "", J333*Veriler!H333))), J333)</f>
        <v/>
      </c>
    </row>
    <row r="334" spans="1:20" s="63" customFormat="1" ht="27.75" customHeight="1" x14ac:dyDescent="0.25">
      <c r="A334" s="69">
        <v>11</v>
      </c>
      <c r="B334" s="201"/>
      <c r="C334" s="202"/>
      <c r="D334" s="4"/>
      <c r="E334" s="5"/>
      <c r="F334" s="3"/>
      <c r="G334" s="3"/>
      <c r="H334" s="3"/>
      <c r="I334" s="3"/>
      <c r="J334" s="70" t="str">
        <f t="shared" si="59"/>
        <v/>
      </c>
      <c r="K334" s="71" t="str">
        <f>IF(J334="", "", J334/Veriler!$S$1)</f>
        <v/>
      </c>
      <c r="L334" s="108" t="str">
        <f>IF(E334&lt;&gt;"", "İthal Girdi", IF(Veriler!O334="", "", IF(Veriler!N334="H", "%0,5 üzerindedir", IF(Veriler!O334&gt;0.1, "%10 sınırı aşılmıştır.", "Uygun"))))</f>
        <v>%0,5 üzerindedir</v>
      </c>
      <c r="M334" s="108" t="str">
        <f t="shared" si="56"/>
        <v xml:space="preserve"> </v>
      </c>
      <c r="N334" s="29"/>
      <c r="O334" s="6"/>
      <c r="P334" s="72" t="str">
        <f t="shared" si="60"/>
        <v/>
      </c>
      <c r="Q334" s="70">
        <f>IFERROR(IF(K334&lt;=0.005,IF(E334="",J334,0),IF(E334&lt;&gt;"",0,IF(N334="",0,IF(N334="H",0,IF(O334&lt;Veriler!$F$2,J334*Veriler!$F$2,J334*O334)))))," ")</f>
        <v>0</v>
      </c>
      <c r="R334" s="70">
        <f>IF(Veriler!O334&lt;=0.1, Q334, IF(AND(Veriler!O334&gt;0.1, E334="", N334="E"), IF(O334&gt;Veriler!$F$2, O334*Q334, IF(O334&lt;Veriler!$F$2, Veriler!$F$2*Q334, O334*Q334)), 0))</f>
        <v>0</v>
      </c>
      <c r="S334" s="70" t="str">
        <f t="shared" si="58"/>
        <v xml:space="preserve"> </v>
      </c>
      <c r="T334" s="73" t="str">
        <f>IFERROR(IF(E334="", IF(Q334=1, 0, IF(J334-Q334=0, "", J334-Q334)), IF(Veriler!H334="", J334, IF(J334*Veriler!H334=0, "", J334*Veriler!H334))), J334)</f>
        <v/>
      </c>
    </row>
    <row r="335" spans="1:20" s="63" customFormat="1" ht="27.75" customHeight="1" x14ac:dyDescent="0.25">
      <c r="A335" s="69">
        <v>12</v>
      </c>
      <c r="B335" s="201"/>
      <c r="C335" s="202"/>
      <c r="D335" s="4"/>
      <c r="E335" s="5"/>
      <c r="F335" s="3"/>
      <c r="G335" s="3"/>
      <c r="H335" s="3"/>
      <c r="I335" s="3"/>
      <c r="J335" s="70" t="str">
        <f t="shared" si="59"/>
        <v/>
      </c>
      <c r="K335" s="71" t="str">
        <f>IF(J335="", "", J335/Veriler!$S$1)</f>
        <v/>
      </c>
      <c r="L335" s="108" t="str">
        <f>IF(E335&lt;&gt;"", "İthal Girdi", IF(Veriler!O335="", "", IF(Veriler!N335="H", "%0,5 üzerindedir", IF(Veriler!O335&gt;0.1, "%10 sınırı aşılmıştır.", "Uygun"))))</f>
        <v>%0,5 üzerindedir</v>
      </c>
      <c r="M335" s="108" t="str">
        <f t="shared" si="56"/>
        <v xml:space="preserve"> </v>
      </c>
      <c r="N335" s="29"/>
      <c r="O335" s="6"/>
      <c r="P335" s="72" t="str">
        <f t="shared" si="60"/>
        <v/>
      </c>
      <c r="Q335" s="70">
        <f>IFERROR(IF(K335&lt;=0.005,IF(E335="",J335,0),IF(E335&lt;&gt;"",0,IF(N335="",0,IF(N335="H",0,IF(O335&lt;Veriler!$F$2,J335*Veriler!$F$2,J335*O335)))))," ")</f>
        <v>0</v>
      </c>
      <c r="R335" s="70">
        <f>IF(Veriler!O335&lt;=0.1, Q335, IF(AND(Veriler!O335&gt;0.1, E335="", N335="E"), IF(O335&gt;Veriler!$F$2, O335*Q335, IF(O335&lt;Veriler!$F$2, Veriler!$F$2*Q335, O335*Q335)), 0))</f>
        <v>0</v>
      </c>
      <c r="S335" s="70" t="str">
        <f t="shared" si="58"/>
        <v xml:space="preserve"> </v>
      </c>
      <c r="T335" s="73" t="str">
        <f>IFERROR(IF(E335="", IF(Q335=1, 0, IF(J335-Q335=0, "", J335-Q335)), IF(Veriler!H335="", J335, IF(J335*Veriler!H335=0, "", J335*Veriler!H335))), J335)</f>
        <v/>
      </c>
    </row>
    <row r="336" spans="1:20" s="63" customFormat="1" ht="27.75" customHeight="1" x14ac:dyDescent="0.25">
      <c r="A336" s="69">
        <v>13</v>
      </c>
      <c r="B336" s="201"/>
      <c r="C336" s="202"/>
      <c r="D336" s="4"/>
      <c r="E336" s="5"/>
      <c r="F336" s="3"/>
      <c r="G336" s="3"/>
      <c r="H336" s="3"/>
      <c r="I336" s="3"/>
      <c r="J336" s="70" t="str">
        <f t="shared" si="59"/>
        <v/>
      </c>
      <c r="K336" s="71" t="str">
        <f>IF(J336="", "", J336/Veriler!$S$1)</f>
        <v/>
      </c>
      <c r="L336" s="108" t="str">
        <f>IF(E336&lt;&gt;"", "İthal Girdi", IF(Veriler!O336="", "", IF(Veriler!N336="H", "%0,5 üzerindedir", IF(Veriler!O336&gt;0.1, "%10 sınırı aşılmıştır.", "Uygun"))))</f>
        <v>%0,5 üzerindedir</v>
      </c>
      <c r="M336" s="108" t="str">
        <f t="shared" si="56"/>
        <v xml:space="preserve"> </v>
      </c>
      <c r="N336" s="29"/>
      <c r="O336" s="6"/>
      <c r="P336" s="72" t="str">
        <f t="shared" si="60"/>
        <v/>
      </c>
      <c r="Q336" s="70">
        <f>IFERROR(IF(K336&lt;=0.005,IF(E336="",J336,0),IF(E336&lt;&gt;"",0,IF(N336="",0,IF(N336="H",0,IF(O336&lt;Veriler!$F$2,J336*Veriler!$F$2,J336*O336)))))," ")</f>
        <v>0</v>
      </c>
      <c r="R336" s="70">
        <f>IF(Veriler!O336&lt;=0.1, Q336, IF(AND(Veriler!O336&gt;0.1, E336="", N336="E"), IF(O336&gt;Veriler!$F$2, O336*Q336, IF(O336&lt;Veriler!$F$2, Veriler!$F$2*Q336, O336*Q336)), 0))</f>
        <v>0</v>
      </c>
      <c r="S336" s="70" t="str">
        <f t="shared" si="58"/>
        <v xml:space="preserve"> </v>
      </c>
      <c r="T336" s="73" t="str">
        <f>IFERROR(IF(E336="", IF(Q336=1, 0, IF(J336-Q336=0, "", J336-Q336)), IF(Veriler!H336="", J336, IF(J336*Veriler!H336=0, "", J336*Veriler!H336))), J336)</f>
        <v/>
      </c>
    </row>
    <row r="337" spans="1:20" s="63" customFormat="1" ht="27.75" customHeight="1" x14ac:dyDescent="0.25">
      <c r="A337" s="69">
        <v>14</v>
      </c>
      <c r="B337" s="201"/>
      <c r="C337" s="202"/>
      <c r="D337" s="4"/>
      <c r="E337" s="5"/>
      <c r="F337" s="3"/>
      <c r="G337" s="3"/>
      <c r="H337" s="3"/>
      <c r="I337" s="3"/>
      <c r="J337" s="70" t="str">
        <f t="shared" si="59"/>
        <v/>
      </c>
      <c r="K337" s="71" t="str">
        <f>IF(J337="", "", J337/Veriler!$S$1)</f>
        <v/>
      </c>
      <c r="L337" s="108" t="str">
        <f>IF(E337&lt;&gt;"", "İthal Girdi", IF(Veriler!O337="", "", IF(Veriler!N337="H", "%0,5 üzerindedir", IF(Veriler!O337&gt;0.1, "%10 sınırı aşılmıştır.", "Uygun"))))</f>
        <v>%0,5 üzerindedir</v>
      </c>
      <c r="M337" s="108" t="str">
        <f t="shared" si="56"/>
        <v xml:space="preserve"> </v>
      </c>
      <c r="N337" s="29"/>
      <c r="O337" s="6"/>
      <c r="P337" s="72" t="str">
        <f t="shared" si="60"/>
        <v/>
      </c>
      <c r="Q337" s="70">
        <f>IFERROR(IF(K337&lt;=0.005,IF(E337="",J337,0),IF(E337&lt;&gt;"",0,IF(N337="",0,IF(N337="H",0,IF(O337&lt;Veriler!$F$2,J337*Veriler!$F$2,J337*O337)))))," ")</f>
        <v>0</v>
      </c>
      <c r="R337" s="70">
        <f>IF(Veriler!O337&lt;=0.1, Q337, IF(AND(Veriler!O337&gt;0.1, E337="", N337="E"), IF(O337&gt;Veriler!$F$2, O337*Q337, IF(O337&lt;Veriler!$F$2, Veriler!$F$2*Q337, O337*Q337)), 0))</f>
        <v>0</v>
      </c>
      <c r="S337" s="70" t="str">
        <f t="shared" si="58"/>
        <v xml:space="preserve"> </v>
      </c>
      <c r="T337" s="73" t="str">
        <f>IFERROR(IF(E337="", IF(Q337=1, 0, IF(J337-Q337=0, "", J337-Q337)), IF(Veriler!H337="", J337, IF(J337*Veriler!H337=0, "", J337*Veriler!H337))), J337)</f>
        <v/>
      </c>
    </row>
    <row r="338" spans="1:20" s="63" customFormat="1" ht="24" customHeight="1" x14ac:dyDescent="0.25">
      <c r="A338" s="74"/>
      <c r="B338" s="75"/>
      <c r="C338" s="75"/>
      <c r="D338" s="75"/>
      <c r="E338" s="76"/>
      <c r="F338" s="74"/>
      <c r="G338" s="74"/>
      <c r="H338" s="74"/>
      <c r="I338" s="74"/>
      <c r="J338" s="77"/>
      <c r="K338" s="78"/>
      <c r="L338" s="109"/>
      <c r="M338" s="109"/>
      <c r="N338" s="79"/>
      <c r="O338" s="80"/>
      <c r="P338" s="80"/>
      <c r="Q338" s="74"/>
      <c r="R338" s="74"/>
      <c r="S338" s="74"/>
      <c r="T338" s="74"/>
    </row>
    <row r="339" spans="1:20" s="63" customFormat="1" ht="24" customHeight="1" x14ac:dyDescent="0.25">
      <c r="A339" s="74"/>
      <c r="B339" s="75"/>
      <c r="C339" s="75"/>
      <c r="D339" s="75"/>
      <c r="E339" s="76"/>
      <c r="F339" s="74"/>
      <c r="G339" s="74"/>
      <c r="H339" s="74"/>
      <c r="I339" s="74"/>
      <c r="J339" s="77"/>
      <c r="K339" s="78"/>
      <c r="L339" s="109"/>
      <c r="M339" s="109"/>
      <c r="N339" s="79"/>
      <c r="O339" s="80"/>
      <c r="P339" s="80"/>
      <c r="Q339" s="81" t="s">
        <v>19</v>
      </c>
      <c r="R339" s="81" t="s">
        <v>19</v>
      </c>
      <c r="S339" s="81" t="s">
        <v>19</v>
      </c>
      <c r="T339" s="82" t="s">
        <v>20</v>
      </c>
    </row>
    <row r="340" spans="1:20" s="63" customFormat="1" ht="27" customHeight="1" x14ac:dyDescent="0.25">
      <c r="A340" s="203" t="s">
        <v>106</v>
      </c>
      <c r="B340" s="203"/>
      <c r="C340" s="203"/>
      <c r="D340" s="203"/>
      <c r="E340" s="203"/>
      <c r="F340" s="203"/>
      <c r="G340" s="203"/>
      <c r="H340" s="203"/>
      <c r="I340" s="203"/>
      <c r="J340" s="203"/>
      <c r="K340" s="203"/>
      <c r="L340" s="203"/>
      <c r="M340" s="203"/>
      <c r="N340" s="203"/>
      <c r="O340" s="203"/>
      <c r="P340" s="203"/>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11" t="s">
        <v>83</v>
      </c>
      <c r="B342" s="211"/>
      <c r="C342" s="211"/>
      <c r="D342" s="211"/>
      <c r="E342" s="211"/>
      <c r="F342" s="211"/>
      <c r="G342" s="211"/>
      <c r="H342" s="211"/>
      <c r="I342" s="211"/>
      <c r="J342" s="211"/>
      <c r="K342" s="212"/>
      <c r="L342" s="212"/>
      <c r="M342" s="212"/>
      <c r="N342" s="213"/>
      <c r="O342" s="213"/>
      <c r="P342" s="213"/>
      <c r="Q342" s="211"/>
      <c r="R342" s="211"/>
      <c r="S342" s="211"/>
      <c r="T342" s="211"/>
    </row>
    <row r="343" spans="1:20" s="63" customFormat="1" ht="31.5" customHeight="1" x14ac:dyDescent="0.25">
      <c r="A343" s="205" t="s">
        <v>0</v>
      </c>
      <c r="B343" s="205"/>
      <c r="C343" s="205"/>
      <c r="D343" s="205"/>
      <c r="E343" s="205"/>
      <c r="F343" s="205"/>
      <c r="G343" s="205"/>
      <c r="H343" s="205"/>
      <c r="I343" s="205"/>
      <c r="J343" s="205"/>
      <c r="K343" s="205"/>
      <c r="L343" s="205"/>
      <c r="M343" s="205"/>
      <c r="N343" s="205" t="b">
        <v>0</v>
      </c>
      <c r="O343" s="205"/>
      <c r="P343" s="205"/>
      <c r="Q343" s="205"/>
      <c r="R343" s="205"/>
      <c r="S343" s="205"/>
      <c r="T343" s="205"/>
    </row>
    <row r="344" spans="1:20" s="64" customFormat="1" ht="28.5" customHeight="1" x14ac:dyDescent="0.25">
      <c r="A344" s="206" t="s">
        <v>124</v>
      </c>
      <c r="B344" s="207"/>
      <c r="C344" s="207"/>
      <c r="D344" s="207"/>
      <c r="E344" s="207"/>
      <c r="F344" s="207"/>
      <c r="G344" s="207"/>
      <c r="H344" s="207"/>
      <c r="I344" s="207"/>
      <c r="J344" s="207"/>
      <c r="K344" s="207"/>
      <c r="L344" s="207"/>
      <c r="M344" s="207"/>
      <c r="N344" s="207"/>
      <c r="O344" s="207"/>
      <c r="P344" s="208"/>
      <c r="Q344" s="160"/>
      <c r="R344" s="161"/>
      <c r="S344" s="162" t="s">
        <v>125</v>
      </c>
      <c r="T344" s="163">
        <f>T306+1</f>
        <v>10</v>
      </c>
    </row>
    <row r="345" spans="1:20" s="63" customFormat="1" ht="54" customHeight="1" x14ac:dyDescent="0.25">
      <c r="A345" s="65" t="s">
        <v>1</v>
      </c>
      <c r="B345" s="209" t="s">
        <v>2</v>
      </c>
      <c r="C345" s="210"/>
      <c r="D345" s="2" t="s">
        <v>3</v>
      </c>
      <c r="E345" s="2" t="s">
        <v>4</v>
      </c>
      <c r="F345" s="1" t="s">
        <v>5</v>
      </c>
      <c r="G345" s="1" t="s">
        <v>6</v>
      </c>
      <c r="H345" s="1" t="s">
        <v>7</v>
      </c>
      <c r="I345" s="1" t="s">
        <v>8</v>
      </c>
      <c r="J345" s="65" t="s">
        <v>9</v>
      </c>
      <c r="K345" s="67" t="s">
        <v>10</v>
      </c>
      <c r="L345" s="111" t="s">
        <v>94</v>
      </c>
      <c r="M345" s="111" t="s">
        <v>94</v>
      </c>
      <c r="N345" s="1" t="s">
        <v>11</v>
      </c>
      <c r="O345" s="1" t="s">
        <v>12</v>
      </c>
      <c r="P345" s="68" t="s">
        <v>13</v>
      </c>
      <c r="Q345" s="65" t="s">
        <v>14</v>
      </c>
      <c r="R345" s="65" t="s">
        <v>85</v>
      </c>
      <c r="S345" s="65" t="s">
        <v>85</v>
      </c>
      <c r="T345" s="65" t="s">
        <v>15</v>
      </c>
    </row>
    <row r="346" spans="1:20" s="63" customFormat="1" ht="27" customHeight="1" x14ac:dyDescent="0.25">
      <c r="A346" s="103"/>
      <c r="B346" s="204" t="s">
        <v>16</v>
      </c>
      <c r="C346" s="204"/>
      <c r="D346" s="104"/>
      <c r="E346" s="104"/>
      <c r="F346" s="104"/>
      <c r="G346" s="104"/>
      <c r="H346" s="104"/>
      <c r="I346" s="104"/>
      <c r="J346" s="104"/>
      <c r="K346" s="104"/>
      <c r="L346" s="104"/>
      <c r="M346" s="104"/>
      <c r="N346" s="104"/>
      <c r="O346" s="104"/>
      <c r="P346" s="204"/>
      <c r="Q346" s="204"/>
      <c r="R346" s="104"/>
      <c r="S346" s="104"/>
      <c r="T346" s="104"/>
    </row>
    <row r="347" spans="1:20" s="63" customFormat="1" ht="27.75" customHeight="1" x14ac:dyDescent="0.25">
      <c r="A347" s="69">
        <v>1</v>
      </c>
      <c r="B347" s="201"/>
      <c r="C347" s="202"/>
      <c r="D347" s="4"/>
      <c r="E347" s="5"/>
      <c r="F347" s="3"/>
      <c r="G347" s="3"/>
      <c r="H347" s="3"/>
      <c r="I347" s="3"/>
      <c r="J347" s="70"/>
      <c r="K347" s="71" t="str">
        <f>IF(J347="", "", J347/Veriler!$S$1)</f>
        <v/>
      </c>
      <c r="L347" s="108" t="str">
        <f>IF(E347&lt;&gt;"", "İthal Girdi", IF(Veriler!O347="", "", IF(Veriler!N347="H", "%0,5 üzerindedir", IF(Veriler!O347&gt;0.1, "%10 sınırı aşılmıştır.", "Uygun"))))</f>
        <v>%0,5 üzerindedir</v>
      </c>
      <c r="M347" s="108" t="str">
        <f t="shared" ref="M347:M375" si="61">IF(K347=""," ",L347)</f>
        <v xml:space="preserve"> </v>
      </c>
      <c r="N347" s="29"/>
      <c r="O347" s="6"/>
      <c r="P347" s="72" t="str">
        <f>IFERROR(IF(AND(R347&lt;&gt;"",J347&lt;&gt;"",J347&lt;&gt;0,R347&lt;&gt;0),R347/J347,"")," ")</f>
        <v/>
      </c>
      <c r="Q347" s="70">
        <f>IFERROR(IF(K347&lt;=0.005,IF(E347="",J347,0),IF(E347&lt;&gt;"",0,IF(N347="",0,IF(N347="H",0,IF(O347&lt;Veriler!$F$2,J347*Veriler!$F$2,J347*O347)))))," ")</f>
        <v>0</v>
      </c>
      <c r="R347" s="70">
        <f>IF(Veriler!O347&lt;=0.1, Q347, IF(AND(Veriler!O347&gt;0.1, E347="", N347="E"), IF(O347&gt;Veriler!$F$2, O347*Q347, IF(O347&lt;Veriler!$F$2, Veriler!$F$2*Q347, O347*Q347)), 0))</f>
        <v>0</v>
      </c>
      <c r="S347" s="70" t="str">
        <f>IF(R347=0," ",R347)</f>
        <v xml:space="preserve"> </v>
      </c>
      <c r="T347" s="73" t="str">
        <f>IFERROR(IF(E347="", IF(Q347=1, 0, IF(J347-Q347=0, "", J347-Q347)), IF(Veriler!H347="", J347, IF(J347*Veriler!H347=0, "", J347*Veriler!H347))), J347)</f>
        <v/>
      </c>
    </row>
    <row r="348" spans="1:20" s="63" customFormat="1" ht="27.75" customHeight="1" x14ac:dyDescent="0.25">
      <c r="A348" s="69">
        <v>2</v>
      </c>
      <c r="B348" s="201"/>
      <c r="C348" s="202"/>
      <c r="D348" s="4"/>
      <c r="E348" s="5"/>
      <c r="F348" s="3"/>
      <c r="G348" s="3"/>
      <c r="H348" s="3"/>
      <c r="I348" s="3"/>
      <c r="J348" s="70" t="str">
        <f t="shared" ref="J348:J360" si="62">IF(AND(F348&lt;&gt;0, H348&lt;&gt;0, I348&lt;&gt;0), F348*H348*I348, "")</f>
        <v/>
      </c>
      <c r="K348" s="71" t="str">
        <f>IF(J348="", "", J348/Veriler!$S$1)</f>
        <v/>
      </c>
      <c r="L348" s="108" t="str">
        <f>IF(E348&lt;&gt;"", "İthal Girdi", IF(Veriler!O348="", "", IF(Veriler!N348="H", "%0,5 üzerindedir", IF(Veriler!O348&gt;0.1, "%10 sınırı aşılmıştır.", "Uygun"))))</f>
        <v>%0,5 üzerindedir</v>
      </c>
      <c r="M348" s="108" t="str">
        <f t="shared" si="61"/>
        <v xml:space="preserve"> </v>
      </c>
      <c r="N348" s="29"/>
      <c r="O348" s="6"/>
      <c r="P348" s="72" t="str">
        <f t="shared" ref="P348:P360" si="63">IFERROR(IF(AND(R348&lt;&gt;"",J348&lt;&gt;"",J348&lt;&gt;0,R348&lt;&gt;0),R348/J348,"")," ")</f>
        <v/>
      </c>
      <c r="Q348" s="70">
        <f>IFERROR(IF(K348&lt;=0.005,IF(E348="",J348,0),IF(E348&lt;&gt;"",0,IF(N348="",0,IF(N348="H",0,IF(O348&lt;Veriler!$F$2,J348*Veriler!$F$2,J348*O348)))))," ")</f>
        <v>0</v>
      </c>
      <c r="R348" s="70">
        <f>IF(Veriler!O348&lt;=0.1, Q348, IF(AND(Veriler!O348&gt;0.1, E348="", N348="E"), IF(O348&gt;Veriler!$F$2, O348*Q348, IF(O348&lt;Veriler!$F$2, Veriler!$F$2*Q348, O348*Q348)), 0))</f>
        <v>0</v>
      </c>
      <c r="S348" s="70" t="str">
        <f t="shared" ref="S348:S375" si="64">IF(R348=0," ",R348)</f>
        <v xml:space="preserve"> </v>
      </c>
      <c r="T348" s="73" t="str">
        <f>IFERROR(IF(E348="", IF(Q348=1, 0, IF(J348-Q348=0, "", J348-Q348)), IF(Veriler!H348="", J348, IF(J348*Veriler!H348=0, "", J348*Veriler!H348))), J348)</f>
        <v/>
      </c>
    </row>
    <row r="349" spans="1:20" s="63" customFormat="1" ht="27.75" customHeight="1" x14ac:dyDescent="0.25">
      <c r="A349" s="69">
        <v>3</v>
      </c>
      <c r="B349" s="201"/>
      <c r="C349" s="202"/>
      <c r="D349" s="4"/>
      <c r="E349" s="5"/>
      <c r="F349" s="3"/>
      <c r="G349" s="3"/>
      <c r="H349" s="3"/>
      <c r="I349" s="3"/>
      <c r="J349" s="70" t="str">
        <f t="shared" si="62"/>
        <v/>
      </c>
      <c r="K349" s="71" t="str">
        <f>IF(J349="", "", J349/Veriler!$S$1)</f>
        <v/>
      </c>
      <c r="L349" s="108" t="str">
        <f>IF(E349&lt;&gt;"", "İthal Girdi", IF(Veriler!O349="", "", IF(Veriler!N349="H", "%0,5 üzerindedir", IF(Veriler!O349&gt;0.1, "%10 sınırı aşılmıştır.", "Uygun"))))</f>
        <v>%0,5 üzerindedir</v>
      </c>
      <c r="M349" s="108" t="str">
        <f t="shared" si="61"/>
        <v xml:space="preserve"> </v>
      </c>
      <c r="N349" s="29"/>
      <c r="O349" s="6"/>
      <c r="P349" s="72" t="str">
        <f t="shared" si="63"/>
        <v/>
      </c>
      <c r="Q349" s="70">
        <f>IFERROR(IF(K349&lt;=0.005,IF(E349="",J349,0),IF(E349&lt;&gt;"",0,IF(N349="",0,IF(N349="H",0,IF(O349&lt;Veriler!$F$2,J349*Veriler!$F$2,J349*O349)))))," ")</f>
        <v>0</v>
      </c>
      <c r="R349" s="70">
        <f>IF(Veriler!O349&lt;=0.1, Q349, IF(AND(Veriler!O349&gt;0.1, E349="", N349="E"), IF(O349&gt;Veriler!$F$2, O349*Q349, IF(O349&lt;Veriler!$F$2, Veriler!$F$2*Q349, O349*Q349)), 0))</f>
        <v>0</v>
      </c>
      <c r="S349" s="70" t="str">
        <f t="shared" si="64"/>
        <v xml:space="preserve"> </v>
      </c>
      <c r="T349" s="73" t="str">
        <f>IFERROR(IF(E349="", IF(Q349=1, 0, IF(J349-Q349=0, "", J349-Q349)), IF(Veriler!H349="", J349, IF(J349*Veriler!H349=0, "", J349*Veriler!H349))), J349)</f>
        <v/>
      </c>
    </row>
    <row r="350" spans="1:20" s="63" customFormat="1" ht="27.75" customHeight="1" x14ac:dyDescent="0.25">
      <c r="A350" s="69">
        <v>4</v>
      </c>
      <c r="B350" s="201"/>
      <c r="C350" s="202"/>
      <c r="D350" s="4"/>
      <c r="E350" s="5"/>
      <c r="F350" s="3"/>
      <c r="G350" s="3"/>
      <c r="H350" s="3"/>
      <c r="I350" s="3"/>
      <c r="J350" s="70" t="str">
        <f t="shared" si="62"/>
        <v/>
      </c>
      <c r="K350" s="71" t="str">
        <f>IF(J350="", "", J350/Veriler!$S$1)</f>
        <v/>
      </c>
      <c r="L350" s="108" t="str">
        <f>IF(E350&lt;&gt;"", "İthal Girdi", IF(Veriler!O350="", "", IF(Veriler!N350="H", "%0,5 üzerindedir", IF(Veriler!O350&gt;0.1, "%10 sınırı aşılmıştır.", "Uygun"))))</f>
        <v>%0,5 üzerindedir</v>
      </c>
      <c r="M350" s="108" t="str">
        <f t="shared" si="61"/>
        <v xml:space="preserve"> </v>
      </c>
      <c r="N350" s="29"/>
      <c r="O350" s="6"/>
      <c r="P350" s="72" t="str">
        <f t="shared" si="63"/>
        <v/>
      </c>
      <c r="Q350" s="70">
        <f>IFERROR(IF(K350&lt;=0.005,IF(E350="",J350,0),IF(E350&lt;&gt;"",0,IF(N350="",0,IF(N350="H",0,IF(O350&lt;Veriler!$F$2,J350*Veriler!$F$2,J350*O350)))))," ")</f>
        <v>0</v>
      </c>
      <c r="R350" s="70">
        <f>IF(Veriler!O350&lt;=0.1, Q350, IF(AND(Veriler!O350&gt;0.1, E350="", N350="E"), IF(O350&gt;Veriler!$F$2, O350*Q350, IF(O350&lt;Veriler!$F$2, Veriler!$F$2*Q350, O350*Q350)), 0))</f>
        <v>0</v>
      </c>
      <c r="S350" s="70" t="str">
        <f t="shared" si="64"/>
        <v xml:space="preserve"> </v>
      </c>
      <c r="T350" s="73" t="str">
        <f>IFERROR(IF(E350="", IF(Q350=1, 0, IF(J350-Q350=0, "", J350-Q350)), IF(Veriler!H350="", J350, IF(J350*Veriler!H350=0, "", J350*Veriler!H350))), J350)</f>
        <v/>
      </c>
    </row>
    <row r="351" spans="1:20" s="63" customFormat="1" ht="27.75" customHeight="1" x14ac:dyDescent="0.25">
      <c r="A351" s="69">
        <v>5</v>
      </c>
      <c r="B351" s="201"/>
      <c r="C351" s="202"/>
      <c r="D351" s="4"/>
      <c r="E351" s="5"/>
      <c r="F351" s="3"/>
      <c r="G351" s="3"/>
      <c r="H351" s="3"/>
      <c r="I351" s="3"/>
      <c r="J351" s="70" t="str">
        <f t="shared" si="62"/>
        <v/>
      </c>
      <c r="K351" s="71" t="str">
        <f>IF(J351="", "", J351/Veriler!$S$1)</f>
        <v/>
      </c>
      <c r="L351" s="108" t="str">
        <f>IF(E351&lt;&gt;"", "İthal Girdi", IF(Veriler!O351="", "", IF(Veriler!N351="H", "%0,5 üzerindedir", IF(Veriler!O351&gt;0.1, "%10 sınırı aşılmıştır.", "Uygun"))))</f>
        <v>%0,5 üzerindedir</v>
      </c>
      <c r="M351" s="108" t="str">
        <f t="shared" si="61"/>
        <v xml:space="preserve"> </v>
      </c>
      <c r="N351" s="29"/>
      <c r="O351" s="6"/>
      <c r="P351" s="72" t="str">
        <f t="shared" si="63"/>
        <v/>
      </c>
      <c r="Q351" s="70">
        <f>IFERROR(IF(K351&lt;=0.005,IF(E351="",J351,0),IF(E351&lt;&gt;"",0,IF(N351="",0,IF(N351="H",0,IF(O351&lt;Veriler!$F$2,J351*Veriler!$F$2,J351*O351)))))," ")</f>
        <v>0</v>
      </c>
      <c r="R351" s="70">
        <f>IF(Veriler!O351&lt;=0.1, Q351, IF(AND(Veriler!O351&gt;0.1, E351="", N351="E"), IF(O351&gt;Veriler!$F$2, O351*Q351, IF(O351&lt;Veriler!$F$2, Veriler!$F$2*Q351, O351*Q351)), 0))</f>
        <v>0</v>
      </c>
      <c r="S351" s="70" t="str">
        <f t="shared" si="64"/>
        <v xml:space="preserve"> </v>
      </c>
      <c r="T351" s="73" t="str">
        <f>IFERROR(IF(E351="", IF(Q351=1, 0, IF(J351-Q351=0, "", J351-Q351)), IF(Veriler!H351="", J351, IF(J351*Veriler!H351=0, "", J351*Veriler!H351))), J351)</f>
        <v/>
      </c>
    </row>
    <row r="352" spans="1:20" s="63" customFormat="1" ht="27.75" customHeight="1" x14ac:dyDescent="0.25">
      <c r="A352" s="69">
        <v>6</v>
      </c>
      <c r="B352" s="201"/>
      <c r="C352" s="202"/>
      <c r="D352" s="4"/>
      <c r="E352" s="5"/>
      <c r="F352" s="3"/>
      <c r="G352" s="3"/>
      <c r="H352" s="3"/>
      <c r="I352" s="3"/>
      <c r="J352" s="70" t="str">
        <f t="shared" si="62"/>
        <v/>
      </c>
      <c r="K352" s="71" t="str">
        <f>IF(J352="", "", J352/Veriler!$S$1)</f>
        <v/>
      </c>
      <c r="L352" s="108" t="str">
        <f>IF(E352&lt;&gt;"", "İthal Girdi", IF(Veriler!O352="", "", IF(Veriler!N352="H", "%0,5 üzerindedir", IF(Veriler!O352&gt;0.1, "%10 sınırı aşılmıştır.", "Uygun"))))</f>
        <v>%0,5 üzerindedir</v>
      </c>
      <c r="M352" s="108" t="str">
        <f t="shared" si="61"/>
        <v xml:space="preserve"> </v>
      </c>
      <c r="N352" s="29"/>
      <c r="O352" s="6"/>
      <c r="P352" s="72" t="str">
        <f t="shared" si="63"/>
        <v/>
      </c>
      <c r="Q352" s="70">
        <f>IFERROR(IF(K352&lt;=0.005,IF(E352="",J352,0),IF(E352&lt;&gt;"",0,IF(N352="",0,IF(N352="H",0,IF(O352&lt;Veriler!$F$2,J352*Veriler!$F$2,J352*O352)))))," ")</f>
        <v>0</v>
      </c>
      <c r="R352" s="70">
        <f>IF(Veriler!O352&lt;=0.1, Q352, IF(AND(Veriler!O352&gt;0.1, E352="", N352="E"), IF(O352&gt;Veriler!$F$2, O352*Q352, IF(O352&lt;Veriler!$F$2, Veriler!$F$2*Q352, O352*Q352)), 0))</f>
        <v>0</v>
      </c>
      <c r="S352" s="70" t="str">
        <f t="shared" si="64"/>
        <v xml:space="preserve"> </v>
      </c>
      <c r="T352" s="73" t="str">
        <f>IFERROR(IF(E352="", IF(Q352=1, 0, IF(J352-Q352=0, "", J352-Q352)), IF(Veriler!H352="", J352, IF(J352*Veriler!H352=0, "", J352*Veriler!H352))), J352)</f>
        <v/>
      </c>
    </row>
    <row r="353" spans="1:20" s="63" customFormat="1" ht="27.75" customHeight="1" x14ac:dyDescent="0.25">
      <c r="A353" s="69">
        <v>7</v>
      </c>
      <c r="B353" s="201"/>
      <c r="C353" s="202"/>
      <c r="D353" s="4"/>
      <c r="E353" s="5"/>
      <c r="F353" s="3"/>
      <c r="G353" s="3"/>
      <c r="H353" s="3"/>
      <c r="I353" s="3"/>
      <c r="J353" s="70" t="str">
        <f t="shared" si="62"/>
        <v/>
      </c>
      <c r="K353" s="71" t="str">
        <f>IF(J353="", "", J353/Veriler!$S$1)</f>
        <v/>
      </c>
      <c r="L353" s="108" t="str">
        <f>IF(E353&lt;&gt;"", "İthal Girdi", IF(Veriler!O353="", "", IF(Veriler!N353="H", "%0,5 üzerindedir", IF(Veriler!O353&gt;0.1, "%10 sınırı aşılmıştır.", "Uygun"))))</f>
        <v>%0,5 üzerindedir</v>
      </c>
      <c r="M353" s="108" t="str">
        <f t="shared" si="61"/>
        <v xml:space="preserve"> </v>
      </c>
      <c r="N353" s="29"/>
      <c r="O353" s="6"/>
      <c r="P353" s="72" t="str">
        <f t="shared" si="63"/>
        <v/>
      </c>
      <c r="Q353" s="70">
        <f>IFERROR(IF(K353&lt;=0.005,IF(E353="",J353,0),IF(E353&lt;&gt;"",0,IF(N353="",0,IF(N353="H",0,IF(O353&lt;Veriler!$F$2,J353*Veriler!$F$2,J353*O353)))))," ")</f>
        <v>0</v>
      </c>
      <c r="R353" s="70">
        <f>IF(Veriler!O353&lt;=0.1, Q353, IF(AND(Veriler!O353&gt;0.1, E353="", N353="E"), IF(O353&gt;Veriler!$F$2, O353*Q353, IF(O353&lt;Veriler!$F$2, Veriler!$F$2*Q353, O353*Q353)), 0))</f>
        <v>0</v>
      </c>
      <c r="S353" s="70" t="str">
        <f t="shared" si="64"/>
        <v xml:space="preserve"> </v>
      </c>
      <c r="T353" s="73" t="str">
        <f>IFERROR(IF(E353="", IF(Q353=1, 0, IF(J353-Q353=0, "", J353-Q353)), IF(Veriler!H353="", J353, IF(J353*Veriler!H353=0, "", J353*Veriler!H353))), J353)</f>
        <v/>
      </c>
    </row>
    <row r="354" spans="1:20" s="63" customFormat="1" ht="27.75" customHeight="1" x14ac:dyDescent="0.25">
      <c r="A354" s="69">
        <v>8</v>
      </c>
      <c r="B354" s="201"/>
      <c r="C354" s="202"/>
      <c r="D354" s="4"/>
      <c r="E354" s="5"/>
      <c r="F354" s="3"/>
      <c r="G354" s="3"/>
      <c r="H354" s="3"/>
      <c r="I354" s="3"/>
      <c r="J354" s="70" t="str">
        <f t="shared" si="62"/>
        <v/>
      </c>
      <c r="K354" s="71" t="str">
        <f>IF(J354="", "", J354/Veriler!$S$1)</f>
        <v/>
      </c>
      <c r="L354" s="108" t="str">
        <f>IF(E354&lt;&gt;"", "İthal Girdi", IF(Veriler!O354="", "", IF(Veriler!N354="H", "%0,5 üzerindedir", IF(Veriler!O354&gt;0.1, "%10 sınırı aşılmıştır.", "Uygun"))))</f>
        <v>%0,5 üzerindedir</v>
      </c>
      <c r="M354" s="108" t="str">
        <f t="shared" si="61"/>
        <v xml:space="preserve"> </v>
      </c>
      <c r="N354" s="29"/>
      <c r="O354" s="6"/>
      <c r="P354" s="72" t="str">
        <f t="shared" si="63"/>
        <v/>
      </c>
      <c r="Q354" s="70">
        <f>IFERROR(IF(K354&lt;=0.005,IF(E354="",J354,0),IF(E354&lt;&gt;"",0,IF(N354="",0,IF(N354="H",0,IF(O354&lt;Veriler!$F$2,J354*Veriler!$F$2,J354*O354)))))," ")</f>
        <v>0</v>
      </c>
      <c r="R354" s="70">
        <f>IF(Veriler!O354&lt;=0.1, Q354, IF(AND(Veriler!O354&gt;0.1, E354="", N354="E"), IF(O354&gt;Veriler!$F$2, O354*Q354, IF(O354&lt;Veriler!$F$2, Veriler!$F$2*Q354, O354*Q354)), 0))</f>
        <v>0</v>
      </c>
      <c r="S354" s="70" t="str">
        <f t="shared" si="64"/>
        <v xml:space="preserve"> </v>
      </c>
      <c r="T354" s="73" t="str">
        <f>IFERROR(IF(E354="", IF(Q354=1, 0, IF(J354-Q354=0, "", J354-Q354)), IF(Veriler!H354="", J354, IF(J354*Veriler!H354=0, "", J354*Veriler!H354))), J354)</f>
        <v/>
      </c>
    </row>
    <row r="355" spans="1:20" s="63" customFormat="1" ht="27.75" customHeight="1" x14ac:dyDescent="0.25">
      <c r="A355" s="69">
        <v>9</v>
      </c>
      <c r="B355" s="201"/>
      <c r="C355" s="202"/>
      <c r="D355" s="4"/>
      <c r="E355" s="5"/>
      <c r="F355" s="3"/>
      <c r="G355" s="3"/>
      <c r="H355" s="3"/>
      <c r="I355" s="3"/>
      <c r="J355" s="70" t="str">
        <f t="shared" si="62"/>
        <v/>
      </c>
      <c r="K355" s="71" t="str">
        <f>IF(J355="", "", J355/Veriler!$S$1)</f>
        <v/>
      </c>
      <c r="L355" s="108" t="str">
        <f>IF(E355&lt;&gt;"", "İthal Girdi", IF(Veriler!O355="", "", IF(Veriler!N355="H", "%0,5 üzerindedir", IF(Veriler!O355&gt;0.1, "%10 sınırı aşılmıştır.", "Uygun"))))</f>
        <v>%0,5 üzerindedir</v>
      </c>
      <c r="M355" s="108" t="str">
        <f t="shared" si="61"/>
        <v xml:space="preserve"> </v>
      </c>
      <c r="N355" s="29"/>
      <c r="O355" s="6"/>
      <c r="P355" s="72" t="str">
        <f t="shared" si="63"/>
        <v/>
      </c>
      <c r="Q355" s="70">
        <f>IFERROR(IF(K355&lt;=0.005,IF(E355="",J355,0),IF(E355&lt;&gt;"",0,IF(N355="",0,IF(N355="H",0,IF(O355&lt;Veriler!$F$2,J355*Veriler!$F$2,J355*O355)))))," ")</f>
        <v>0</v>
      </c>
      <c r="R355" s="70">
        <f>IF(Veriler!O355&lt;=0.1, Q355, IF(AND(Veriler!O355&gt;0.1, E355="", N355="E"), IF(O355&gt;Veriler!$F$2, O355*Q355, IF(O355&lt;Veriler!$F$2, Veriler!$F$2*Q355, O355*Q355)), 0))</f>
        <v>0</v>
      </c>
      <c r="S355" s="70" t="str">
        <f t="shared" si="64"/>
        <v xml:space="preserve"> </v>
      </c>
      <c r="T355" s="73" t="str">
        <f>IFERROR(IF(E355="", IF(Q355=1, 0, IF(J355-Q355=0, "", J355-Q355)), IF(Veriler!H355="", J355, IF(J355*Veriler!H355=0, "", J355*Veriler!H355))), J355)</f>
        <v/>
      </c>
    </row>
    <row r="356" spans="1:20" s="63" customFormat="1" ht="27.75" customHeight="1" x14ac:dyDescent="0.25">
      <c r="A356" s="69">
        <v>10</v>
      </c>
      <c r="B356" s="201"/>
      <c r="C356" s="202"/>
      <c r="D356" s="4"/>
      <c r="E356" s="5"/>
      <c r="F356" s="3"/>
      <c r="G356" s="3"/>
      <c r="H356" s="3"/>
      <c r="I356" s="3"/>
      <c r="J356" s="70" t="str">
        <f t="shared" si="62"/>
        <v/>
      </c>
      <c r="K356" s="71" t="str">
        <f>IF(J356="", "", J356/Veriler!$S$1)</f>
        <v/>
      </c>
      <c r="L356" s="108" t="str">
        <f>IF(E356&lt;&gt;"", "İthal Girdi", IF(Veriler!O356="", "", IF(Veriler!N356="H", "%0,5 üzerindedir", IF(Veriler!O356&gt;0.1, "%10 sınırı aşılmıştır.", "Uygun"))))</f>
        <v>%0,5 üzerindedir</v>
      </c>
      <c r="M356" s="108" t="str">
        <f t="shared" si="61"/>
        <v xml:space="preserve"> </v>
      </c>
      <c r="N356" s="29"/>
      <c r="O356" s="6"/>
      <c r="P356" s="72" t="str">
        <f t="shared" si="63"/>
        <v/>
      </c>
      <c r="Q356" s="70">
        <f>IFERROR(IF(K356&lt;=0.005,IF(E356="",J356,0),IF(E356&lt;&gt;"",0,IF(N356="",0,IF(N356="H",0,IF(O356&lt;Veriler!$F$2,J356*Veriler!$F$2,J356*O356)))))," ")</f>
        <v>0</v>
      </c>
      <c r="R356" s="70">
        <f>IF(Veriler!O356&lt;=0.1, Q356, IF(AND(Veriler!O356&gt;0.1, E356="", N356="E"), IF(O356&gt;Veriler!$F$2, O356*Q356, IF(O356&lt;Veriler!$F$2, Veriler!$F$2*Q356, O356*Q356)), 0))</f>
        <v>0</v>
      </c>
      <c r="S356" s="70" t="str">
        <f t="shared" si="64"/>
        <v xml:space="preserve"> </v>
      </c>
      <c r="T356" s="73" t="str">
        <f>IFERROR(IF(E356="", IF(Q356=1, 0, IF(J356-Q356=0, "", J356-Q356)), IF(Veriler!H356="", J356, IF(J356*Veriler!H356=0, "", J356*Veriler!H356))), J356)</f>
        <v/>
      </c>
    </row>
    <row r="357" spans="1:20" s="63" customFormat="1" ht="27.75" customHeight="1" x14ac:dyDescent="0.25">
      <c r="A357" s="69">
        <v>11</v>
      </c>
      <c r="B357" s="201"/>
      <c r="C357" s="202"/>
      <c r="D357" s="4"/>
      <c r="E357" s="5"/>
      <c r="F357" s="3"/>
      <c r="G357" s="3"/>
      <c r="H357" s="3"/>
      <c r="I357" s="3"/>
      <c r="J357" s="70" t="str">
        <f t="shared" si="62"/>
        <v/>
      </c>
      <c r="K357" s="71" t="str">
        <f>IF(J357="", "", J357/Veriler!$S$1)</f>
        <v/>
      </c>
      <c r="L357" s="108" t="str">
        <f>IF(E357&lt;&gt;"", "İthal Girdi", IF(Veriler!O357="", "", IF(Veriler!N357="H", "%0,5 üzerindedir", IF(Veriler!O357&gt;0.1, "%10 sınırı aşılmıştır.", "Uygun"))))</f>
        <v>%0,5 üzerindedir</v>
      </c>
      <c r="M357" s="108" t="str">
        <f t="shared" si="61"/>
        <v xml:space="preserve"> </v>
      </c>
      <c r="N357" s="29"/>
      <c r="O357" s="6"/>
      <c r="P357" s="72" t="str">
        <f t="shared" si="63"/>
        <v/>
      </c>
      <c r="Q357" s="70">
        <f>IFERROR(IF(K357&lt;=0.005,IF(E357="",J357,0),IF(E357&lt;&gt;"",0,IF(N357="",0,IF(N357="H",0,IF(O357&lt;Veriler!$F$2,J357*Veriler!$F$2,J357*O357)))))," ")</f>
        <v>0</v>
      </c>
      <c r="R357" s="70">
        <f>IF(Veriler!O357&lt;=0.1, Q357, IF(AND(Veriler!O357&gt;0.1, E357="", N357="E"), IF(O357&gt;Veriler!$F$2, O357*Q357, IF(O357&lt;Veriler!$F$2, Veriler!$F$2*Q357, O357*Q357)), 0))</f>
        <v>0</v>
      </c>
      <c r="S357" s="70" t="str">
        <f t="shared" si="64"/>
        <v xml:space="preserve"> </v>
      </c>
      <c r="T357" s="73" t="str">
        <f>IFERROR(IF(E357="", IF(Q357=1, 0, IF(J357-Q357=0, "", J357-Q357)), IF(Veriler!H357="", J357, IF(J357*Veriler!H357=0, "", J357*Veriler!H357))), J357)</f>
        <v/>
      </c>
    </row>
    <row r="358" spans="1:20" s="63" customFormat="1" ht="27.75" customHeight="1" x14ac:dyDescent="0.25">
      <c r="A358" s="69">
        <v>12</v>
      </c>
      <c r="B358" s="201"/>
      <c r="C358" s="202"/>
      <c r="D358" s="4"/>
      <c r="E358" s="5"/>
      <c r="F358" s="3"/>
      <c r="G358" s="3"/>
      <c r="H358" s="3"/>
      <c r="I358" s="3"/>
      <c r="J358" s="70" t="str">
        <f t="shared" si="62"/>
        <v/>
      </c>
      <c r="K358" s="71" t="str">
        <f>IF(J358="", "", J358/Veriler!$S$1)</f>
        <v/>
      </c>
      <c r="L358" s="108" t="str">
        <f>IF(E358&lt;&gt;"", "İthal Girdi", IF(Veriler!O358="", "", IF(Veriler!N358="H", "%0,5 üzerindedir", IF(Veriler!O358&gt;0.1, "%10 sınırı aşılmıştır.", "Uygun"))))</f>
        <v>%0,5 üzerindedir</v>
      </c>
      <c r="M358" s="108" t="str">
        <f t="shared" si="61"/>
        <v xml:space="preserve"> </v>
      </c>
      <c r="N358" s="29"/>
      <c r="O358" s="6"/>
      <c r="P358" s="72" t="str">
        <f t="shared" si="63"/>
        <v/>
      </c>
      <c r="Q358" s="70">
        <f>IFERROR(IF(K358&lt;=0.005,IF(E358="",J358,0),IF(E358&lt;&gt;"",0,IF(N358="",0,IF(N358="H",0,IF(O358&lt;Veriler!$F$2,J358*Veriler!$F$2,J358*O358)))))," ")</f>
        <v>0</v>
      </c>
      <c r="R358" s="70">
        <f>IF(Veriler!O358&lt;=0.1, Q358, IF(AND(Veriler!O358&gt;0.1, E358="", N358="E"), IF(O358&gt;Veriler!$F$2, O358*Q358, IF(O358&lt;Veriler!$F$2, Veriler!$F$2*Q358, O358*Q358)), 0))</f>
        <v>0</v>
      </c>
      <c r="S358" s="70" t="str">
        <f t="shared" si="64"/>
        <v xml:space="preserve"> </v>
      </c>
      <c r="T358" s="73" t="str">
        <f>IFERROR(IF(E358="", IF(Q358=1, 0, IF(J358-Q358=0, "", J358-Q358)), IF(Veriler!H358="", J358, IF(J358*Veriler!H358=0, "", J358*Veriler!H358))), J358)</f>
        <v/>
      </c>
    </row>
    <row r="359" spans="1:20" s="63" customFormat="1" ht="27.75" customHeight="1" x14ac:dyDescent="0.25">
      <c r="A359" s="69">
        <v>13</v>
      </c>
      <c r="B359" s="201"/>
      <c r="C359" s="202"/>
      <c r="D359" s="4"/>
      <c r="E359" s="5"/>
      <c r="F359" s="3"/>
      <c r="G359" s="3"/>
      <c r="H359" s="3"/>
      <c r="I359" s="3"/>
      <c r="J359" s="70" t="str">
        <f t="shared" si="62"/>
        <v/>
      </c>
      <c r="K359" s="71" t="str">
        <f>IF(J359="", "", J359/Veriler!$S$1)</f>
        <v/>
      </c>
      <c r="L359" s="108" t="str">
        <f>IF(E359&lt;&gt;"", "İthal Girdi", IF(Veriler!O359="", "", IF(Veriler!N359="H", "%0,5 üzerindedir", IF(Veriler!O359&gt;0.1, "%10 sınırı aşılmıştır.", "Uygun"))))</f>
        <v>%0,5 üzerindedir</v>
      </c>
      <c r="M359" s="108" t="str">
        <f t="shared" si="61"/>
        <v xml:space="preserve"> </v>
      </c>
      <c r="N359" s="29"/>
      <c r="O359" s="6"/>
      <c r="P359" s="72" t="str">
        <f t="shared" si="63"/>
        <v/>
      </c>
      <c r="Q359" s="70">
        <f>IFERROR(IF(K359&lt;=0.005,IF(E359="",J359,0),IF(E359&lt;&gt;"",0,IF(N359="",0,IF(N359="H",0,IF(O359&lt;Veriler!$F$2,J359*Veriler!$F$2,J359*O359)))))," ")</f>
        <v>0</v>
      </c>
      <c r="R359" s="70">
        <f>IF(Veriler!O359&lt;=0.1, Q359, IF(AND(Veriler!O359&gt;0.1, E359="", N359="E"), IF(O359&gt;Veriler!$F$2, O359*Q359, IF(O359&lt;Veriler!$F$2, Veriler!$F$2*Q359, O359*Q359)), 0))</f>
        <v>0</v>
      </c>
      <c r="S359" s="70" t="str">
        <f t="shared" si="64"/>
        <v xml:space="preserve"> </v>
      </c>
      <c r="T359" s="73" t="str">
        <f>IFERROR(IF(E359="", IF(Q359=1, 0, IF(J359-Q359=0, "", J359-Q359)), IF(Veriler!H359="", J359, IF(J359*Veriler!H359=0, "", J359*Veriler!H359))), J359)</f>
        <v/>
      </c>
    </row>
    <row r="360" spans="1:20" s="63" customFormat="1" ht="27.75" customHeight="1" x14ac:dyDescent="0.25">
      <c r="A360" s="69">
        <v>14</v>
      </c>
      <c r="B360" s="201"/>
      <c r="C360" s="202"/>
      <c r="D360" s="4"/>
      <c r="E360" s="5"/>
      <c r="F360" s="3"/>
      <c r="G360" s="3"/>
      <c r="H360" s="3"/>
      <c r="I360" s="3"/>
      <c r="J360" s="70" t="str">
        <f t="shared" si="62"/>
        <v/>
      </c>
      <c r="K360" s="71" t="str">
        <f>IF(J360="", "", J360/Veriler!$S$1)</f>
        <v/>
      </c>
      <c r="L360" s="108" t="str">
        <f>IF(E360&lt;&gt;"", "İthal Girdi", IF(Veriler!O360="", "", IF(Veriler!N360="H", "%0,5 üzerindedir", IF(Veriler!O360&gt;0.1, "%10 sınırı aşılmıştır.", "Uygun"))))</f>
        <v>%0,5 üzerindedir</v>
      </c>
      <c r="M360" s="108" t="str">
        <f t="shared" si="61"/>
        <v xml:space="preserve"> </v>
      </c>
      <c r="N360" s="29"/>
      <c r="O360" s="6"/>
      <c r="P360" s="72" t="str">
        <f t="shared" si="63"/>
        <v/>
      </c>
      <c r="Q360" s="70">
        <f>IFERROR(IF(K360&lt;=0.005,IF(E360="",J360,0),IF(E360&lt;&gt;"",0,IF(N360="",0,IF(N360="H",0,IF(O360&lt;Veriler!$F$2,J360*Veriler!$F$2,J360*O360)))))," ")</f>
        <v>0</v>
      </c>
      <c r="R360" s="70">
        <f>IF(Veriler!O360&lt;=0.1, Q360, IF(AND(Veriler!O360&gt;0.1, E360="", N360="E"), IF(O360&gt;Veriler!$F$2, O360*Q360, IF(O360&lt;Veriler!$F$2, Veriler!$F$2*Q360, O360*Q360)), 0))</f>
        <v>0</v>
      </c>
      <c r="S360" s="70" t="str">
        <f t="shared" si="64"/>
        <v xml:space="preserve"> </v>
      </c>
      <c r="T360" s="73" t="str">
        <f>IFERROR(IF(E360="", IF(Q360=1, 0, IF(J360-Q360=0, "", J360-Q360)), IF(Veriler!H360="", J360, IF(J360*Veriler!H360=0, "", J360*Veriler!H360))), J360)</f>
        <v/>
      </c>
    </row>
    <row r="361" spans="1:20" s="63" customFormat="1" ht="27" customHeight="1" x14ac:dyDescent="0.25">
      <c r="A361" s="103"/>
      <c r="B361" s="204" t="s">
        <v>18</v>
      </c>
      <c r="C361" s="204"/>
      <c r="D361" s="104"/>
      <c r="E361" s="104"/>
      <c r="F361" s="104"/>
      <c r="G361" s="104"/>
      <c r="H361" s="104"/>
      <c r="I361" s="104"/>
      <c r="J361" s="104"/>
      <c r="K361" s="104"/>
      <c r="L361" s="104"/>
      <c r="M361" s="104"/>
      <c r="N361" s="104"/>
      <c r="O361" s="104"/>
      <c r="P361" s="204"/>
      <c r="Q361" s="204"/>
      <c r="R361" s="104"/>
      <c r="S361" s="104"/>
      <c r="T361" s="104"/>
    </row>
    <row r="362" spans="1:20" s="63" customFormat="1" ht="27.75" customHeight="1" x14ac:dyDescent="0.25">
      <c r="A362" s="69">
        <v>1</v>
      </c>
      <c r="B362" s="201"/>
      <c r="C362" s="202"/>
      <c r="D362" s="4"/>
      <c r="E362" s="5"/>
      <c r="F362" s="3"/>
      <c r="G362" s="3"/>
      <c r="H362" s="3"/>
      <c r="I362" s="3"/>
      <c r="J362" s="70" t="str">
        <f t="shared" ref="J362:J375" si="65">IF(AND(F362&lt;&gt;0, H362&lt;&gt;0, I362&lt;&gt;0), F362*H362*I362, "")</f>
        <v/>
      </c>
      <c r="K362" s="71" t="str">
        <f>IF(J362="", "", J362/Veriler!$S$1)</f>
        <v/>
      </c>
      <c r="L362" s="108" t="str">
        <f>IF(E362&lt;&gt;"", "İthal Girdi", IF(Veriler!O362="", "", IF(Veriler!N362="H", "%0,5 üzerindedir", IF(Veriler!O362&gt;0.1, "%10 sınırı aşılmıştır.", "Uygun"))))</f>
        <v>%0,5 üzerindedir</v>
      </c>
      <c r="M362" s="108" t="str">
        <f t="shared" si="61"/>
        <v xml:space="preserve"> </v>
      </c>
      <c r="N362" s="29"/>
      <c r="O362" s="6"/>
      <c r="P362" s="72" t="str">
        <f t="shared" ref="P362:P375" si="66">IFERROR(IF(AND(R362&lt;&gt;"",J362&lt;&gt;"",J362&lt;&gt;0,R362&lt;&gt;0),R362/J362,"")," ")</f>
        <v/>
      </c>
      <c r="Q362" s="70">
        <f>IFERROR(IF(K362&lt;=0.005,IF(E362="",J362,0),IF(E362&lt;&gt;"",0,IF(N362="",0,IF(N362="H",0,IF(O362&lt;Veriler!$F$2,J362*Veriler!$F$2,J362*O362)))))," ")</f>
        <v>0</v>
      </c>
      <c r="R362" s="70">
        <f>IF(Veriler!O362&lt;=0.1, Q362, IF(AND(Veriler!O362&gt;0.1, E362="", N362="E"), IF(O362&gt;Veriler!$F$2, O362*Q362, IF(O362&lt;Veriler!$F$2, Veriler!$F$2*Q362, O362*Q362)), 0))</f>
        <v>0</v>
      </c>
      <c r="S362" s="70" t="str">
        <f t="shared" si="64"/>
        <v xml:space="preserve"> </v>
      </c>
      <c r="T362" s="73" t="str">
        <f>IFERROR(IF(E362="", IF(Q362=1, 0, IF(J362-Q362=0, "", J362-Q362)), IF(Veriler!H362="", J362, IF(J362*Veriler!H362=0, "", J362*Veriler!H362))), J362)</f>
        <v/>
      </c>
    </row>
    <row r="363" spans="1:20" s="63" customFormat="1" ht="27.75" customHeight="1" x14ac:dyDescent="0.25">
      <c r="A363" s="69">
        <v>2</v>
      </c>
      <c r="B363" s="201"/>
      <c r="C363" s="202"/>
      <c r="D363" s="4"/>
      <c r="E363" s="5"/>
      <c r="F363" s="3"/>
      <c r="G363" s="3"/>
      <c r="H363" s="3"/>
      <c r="I363" s="3"/>
      <c r="J363" s="70" t="str">
        <f t="shared" si="65"/>
        <v/>
      </c>
      <c r="K363" s="71" t="str">
        <f>IF(J363="", "", J363/Veriler!$S$1)</f>
        <v/>
      </c>
      <c r="L363" s="108" t="str">
        <f>IF(E363&lt;&gt;"", "İthal Girdi", IF(Veriler!O363="", "", IF(Veriler!N363="H", "%0,5 üzerindedir", IF(Veriler!O363&gt;0.1, "%10 sınırı aşılmıştır.", "Uygun"))))</f>
        <v>%0,5 üzerindedir</v>
      </c>
      <c r="M363" s="108" t="str">
        <f t="shared" si="61"/>
        <v xml:space="preserve"> </v>
      </c>
      <c r="N363" s="29"/>
      <c r="O363" s="6"/>
      <c r="P363" s="72" t="str">
        <f t="shared" si="66"/>
        <v/>
      </c>
      <c r="Q363" s="70">
        <f>IFERROR(IF(K363&lt;=0.005,IF(E363="",J363,0),IF(E363&lt;&gt;"",0,IF(N363="",0,IF(N363="H",0,IF(O363&lt;Veriler!$F$2,J363*Veriler!$F$2,J363*O363)))))," ")</f>
        <v>0</v>
      </c>
      <c r="R363" s="70">
        <f>IF(Veriler!O363&lt;=0.1, Q363, IF(AND(Veriler!O363&gt;0.1, E363="", N363="E"), IF(O363&gt;Veriler!$F$2, O363*Q363, IF(O363&lt;Veriler!$F$2, Veriler!$F$2*Q363, O363*Q363)), 0))</f>
        <v>0</v>
      </c>
      <c r="S363" s="70" t="str">
        <f t="shared" si="64"/>
        <v xml:space="preserve"> </v>
      </c>
      <c r="T363" s="73" t="str">
        <f>IFERROR(IF(E363="", IF(Q363=1, 0, IF(J363-Q363=0, "", J363-Q363)), IF(Veriler!H363="", J363, IF(J363*Veriler!H363=0, "", J363*Veriler!H363))), J363)</f>
        <v/>
      </c>
    </row>
    <row r="364" spans="1:20" s="63" customFormat="1" ht="27.75" customHeight="1" x14ac:dyDescent="0.25">
      <c r="A364" s="69">
        <v>3</v>
      </c>
      <c r="B364" s="201"/>
      <c r="C364" s="202"/>
      <c r="D364" s="4"/>
      <c r="E364" s="5"/>
      <c r="F364" s="3"/>
      <c r="G364" s="3"/>
      <c r="H364" s="3"/>
      <c r="I364" s="3"/>
      <c r="J364" s="70" t="str">
        <f t="shared" si="65"/>
        <v/>
      </c>
      <c r="K364" s="71" t="str">
        <f>IF(J364="", "", J364/Veriler!$S$1)</f>
        <v/>
      </c>
      <c r="L364" s="108" t="str">
        <f>IF(E364&lt;&gt;"", "İthal Girdi", IF(Veriler!O364="", "", IF(Veriler!N364="H", "%0,5 üzerindedir", IF(Veriler!O364&gt;0.1, "%10 sınırı aşılmıştır.", "Uygun"))))</f>
        <v>%0,5 üzerindedir</v>
      </c>
      <c r="M364" s="108" t="str">
        <f t="shared" si="61"/>
        <v xml:space="preserve"> </v>
      </c>
      <c r="N364" s="29"/>
      <c r="O364" s="6"/>
      <c r="P364" s="72" t="str">
        <f t="shared" si="66"/>
        <v/>
      </c>
      <c r="Q364" s="70">
        <f>IFERROR(IF(K364&lt;=0.005,IF(E364="",J364,0),IF(E364&lt;&gt;"",0,IF(N364="",0,IF(N364="H",0,IF(O364&lt;Veriler!$F$2,J364*Veriler!$F$2,J364*O364)))))," ")</f>
        <v>0</v>
      </c>
      <c r="R364" s="70">
        <f>IF(Veriler!O364&lt;=0.1, Q364, IF(AND(Veriler!O364&gt;0.1, E364="", N364="E"), IF(O364&gt;Veriler!$F$2, O364*Q364, IF(O364&lt;Veriler!$F$2, Veriler!$F$2*Q364, O364*Q364)), 0))</f>
        <v>0</v>
      </c>
      <c r="S364" s="70" t="str">
        <f t="shared" si="64"/>
        <v xml:space="preserve"> </v>
      </c>
      <c r="T364" s="73" t="str">
        <f>IFERROR(IF(E364="", IF(Q364=1, 0, IF(J364-Q364=0, "", J364-Q364)), IF(Veriler!H364="", J364, IF(J364*Veriler!H364=0, "", J364*Veriler!H364))), J364)</f>
        <v/>
      </c>
    </row>
    <row r="365" spans="1:20" s="63" customFormat="1" ht="27.75" customHeight="1" x14ac:dyDescent="0.25">
      <c r="A365" s="69">
        <v>4</v>
      </c>
      <c r="B365" s="201"/>
      <c r="C365" s="202"/>
      <c r="D365" s="4"/>
      <c r="E365" s="5"/>
      <c r="F365" s="3"/>
      <c r="G365" s="3"/>
      <c r="H365" s="3"/>
      <c r="I365" s="3"/>
      <c r="J365" s="70" t="str">
        <f t="shared" si="65"/>
        <v/>
      </c>
      <c r="K365" s="71" t="str">
        <f>IF(J365="", "", J365/Veriler!$S$1)</f>
        <v/>
      </c>
      <c r="L365" s="108" t="str">
        <f>IF(E365&lt;&gt;"", "İthal Girdi", IF(Veriler!O365="", "", IF(Veriler!N365="H", "%0,5 üzerindedir", IF(Veriler!O365&gt;0.1, "%10 sınırı aşılmıştır.", "Uygun"))))</f>
        <v>%0,5 üzerindedir</v>
      </c>
      <c r="M365" s="108" t="str">
        <f t="shared" si="61"/>
        <v xml:space="preserve"> </v>
      </c>
      <c r="N365" s="29"/>
      <c r="O365" s="6"/>
      <c r="P365" s="72" t="str">
        <f t="shared" si="66"/>
        <v/>
      </c>
      <c r="Q365" s="70">
        <f>IFERROR(IF(K365&lt;=0.005,IF(E365="",J365,0),IF(E365&lt;&gt;"",0,IF(N365="",0,IF(N365="H",0,IF(O365&lt;Veriler!$F$2,J365*Veriler!$F$2,J365*O365)))))," ")</f>
        <v>0</v>
      </c>
      <c r="R365" s="70">
        <f>IF(Veriler!O365&lt;=0.1, Q365, IF(AND(Veriler!O365&gt;0.1, E365="", N365="E"), IF(O365&gt;Veriler!$F$2, O365*Q365, IF(O365&lt;Veriler!$F$2, Veriler!$F$2*Q365, O365*Q365)), 0))</f>
        <v>0</v>
      </c>
      <c r="S365" s="70" t="str">
        <f t="shared" si="64"/>
        <v xml:space="preserve"> </v>
      </c>
      <c r="T365" s="73" t="str">
        <f>IFERROR(IF(E365="", IF(Q365=1, 0, IF(J365-Q365=0, "", J365-Q365)), IF(Veriler!H365="", J365, IF(J365*Veriler!H365=0, "", J365*Veriler!H365))), J365)</f>
        <v/>
      </c>
    </row>
    <row r="366" spans="1:20" s="63" customFormat="1" ht="27.75" customHeight="1" x14ac:dyDescent="0.25">
      <c r="A366" s="69">
        <v>5</v>
      </c>
      <c r="B366" s="201"/>
      <c r="C366" s="202"/>
      <c r="D366" s="4"/>
      <c r="E366" s="5"/>
      <c r="F366" s="3"/>
      <c r="G366" s="3"/>
      <c r="H366" s="3"/>
      <c r="I366" s="3"/>
      <c r="J366" s="70" t="str">
        <f t="shared" si="65"/>
        <v/>
      </c>
      <c r="K366" s="71" t="str">
        <f>IF(J366="", "", J366/Veriler!$S$1)</f>
        <v/>
      </c>
      <c r="L366" s="108" t="str">
        <f>IF(E366&lt;&gt;"", "İthal Girdi", IF(Veriler!O366="", "", IF(Veriler!N366="H", "%0,5 üzerindedir", IF(Veriler!O366&gt;0.1, "%10 sınırı aşılmıştır.", "Uygun"))))</f>
        <v>%0,5 üzerindedir</v>
      </c>
      <c r="M366" s="108" t="str">
        <f t="shared" si="61"/>
        <v xml:space="preserve"> </v>
      </c>
      <c r="N366" s="29"/>
      <c r="O366" s="6"/>
      <c r="P366" s="72" t="str">
        <f t="shared" si="66"/>
        <v/>
      </c>
      <c r="Q366" s="70">
        <f>IFERROR(IF(K366&lt;=0.005,IF(E366="",J366,0),IF(E366&lt;&gt;"",0,IF(N366="",0,IF(N366="H",0,IF(O366&lt;Veriler!$F$2,J366*Veriler!$F$2,J366*O366)))))," ")</f>
        <v>0</v>
      </c>
      <c r="R366" s="70">
        <f>IF(Veriler!O366&lt;=0.1, Q366, IF(AND(Veriler!O366&gt;0.1, E366="", N366="E"), IF(O366&gt;Veriler!$F$2, O366*Q366, IF(O366&lt;Veriler!$F$2, Veriler!$F$2*Q366, O366*Q366)), 0))</f>
        <v>0</v>
      </c>
      <c r="S366" s="70" t="str">
        <f t="shared" si="64"/>
        <v xml:space="preserve"> </v>
      </c>
      <c r="T366" s="73" t="str">
        <f>IFERROR(IF(E366="", IF(Q366=1, 0, IF(J366-Q366=0, "", J366-Q366)), IF(Veriler!H366="", J366, IF(J366*Veriler!H366=0, "", J366*Veriler!H366))), J366)</f>
        <v/>
      </c>
    </row>
    <row r="367" spans="1:20" s="63" customFormat="1" ht="27.75" customHeight="1" x14ac:dyDescent="0.25">
      <c r="A367" s="69">
        <v>6</v>
      </c>
      <c r="B367" s="201"/>
      <c r="C367" s="202"/>
      <c r="D367" s="4"/>
      <c r="E367" s="5"/>
      <c r="F367" s="3"/>
      <c r="G367" s="3"/>
      <c r="H367" s="3"/>
      <c r="I367" s="3"/>
      <c r="J367" s="70" t="str">
        <f t="shared" si="65"/>
        <v/>
      </c>
      <c r="K367" s="71" t="str">
        <f>IF(J367="", "", J367/Veriler!$S$1)</f>
        <v/>
      </c>
      <c r="L367" s="108" t="str">
        <f>IF(E367&lt;&gt;"", "İthal Girdi", IF(Veriler!O367="", "", IF(Veriler!N367="H", "%0,5 üzerindedir", IF(Veriler!O367&gt;0.1, "%10 sınırı aşılmıştır.", "Uygun"))))</f>
        <v>%0,5 üzerindedir</v>
      </c>
      <c r="M367" s="108" t="str">
        <f t="shared" si="61"/>
        <v xml:space="preserve"> </v>
      </c>
      <c r="N367" s="29"/>
      <c r="O367" s="6"/>
      <c r="P367" s="72" t="str">
        <f t="shared" si="66"/>
        <v/>
      </c>
      <c r="Q367" s="70">
        <f>IFERROR(IF(K367&lt;=0.005,IF(E367="",J367,0),IF(E367&lt;&gt;"",0,IF(N367="",0,IF(N367="H",0,IF(O367&lt;Veriler!$F$2,J367*Veriler!$F$2,J367*O367)))))," ")</f>
        <v>0</v>
      </c>
      <c r="R367" s="70">
        <f>IF(Veriler!O367&lt;=0.1, Q367, IF(AND(Veriler!O367&gt;0.1, E367="", N367="E"), IF(O367&gt;Veriler!$F$2, O367*Q367, IF(O367&lt;Veriler!$F$2, Veriler!$F$2*Q367, O367*Q367)), 0))</f>
        <v>0</v>
      </c>
      <c r="S367" s="70" t="str">
        <f t="shared" si="64"/>
        <v xml:space="preserve"> </v>
      </c>
      <c r="T367" s="73" t="str">
        <f>IFERROR(IF(E367="", IF(Q367=1, 0, IF(J367-Q367=0, "", J367-Q367)), IF(Veriler!H367="", J367, IF(J367*Veriler!H367=0, "", J367*Veriler!H367))), J367)</f>
        <v/>
      </c>
    </row>
    <row r="368" spans="1:20" s="63" customFormat="1" ht="27.75" customHeight="1" x14ac:dyDescent="0.25">
      <c r="A368" s="69">
        <v>7</v>
      </c>
      <c r="B368" s="201"/>
      <c r="C368" s="202"/>
      <c r="D368" s="4"/>
      <c r="E368" s="5"/>
      <c r="F368" s="3"/>
      <c r="G368" s="3"/>
      <c r="H368" s="3"/>
      <c r="I368" s="3"/>
      <c r="J368" s="70" t="str">
        <f t="shared" si="65"/>
        <v/>
      </c>
      <c r="K368" s="71" t="str">
        <f>IF(J368="", "", J368/Veriler!$S$1)</f>
        <v/>
      </c>
      <c r="L368" s="108" t="str">
        <f>IF(E368&lt;&gt;"", "İthal Girdi", IF(Veriler!O368="", "", IF(Veriler!N368="H", "%0,5 üzerindedir", IF(Veriler!O368&gt;0.1, "%10 sınırı aşılmıştır.", "Uygun"))))</f>
        <v>%0,5 üzerindedir</v>
      </c>
      <c r="M368" s="108" t="str">
        <f t="shared" si="61"/>
        <v xml:space="preserve"> </v>
      </c>
      <c r="N368" s="29"/>
      <c r="O368" s="6"/>
      <c r="P368" s="72" t="str">
        <f t="shared" si="66"/>
        <v/>
      </c>
      <c r="Q368" s="70">
        <f>IFERROR(IF(K368&lt;=0.005,IF(E368="",J368,0),IF(E368&lt;&gt;"",0,IF(N368="",0,IF(N368="H",0,IF(O368&lt;Veriler!$F$2,J368*Veriler!$F$2,J368*O368)))))," ")</f>
        <v>0</v>
      </c>
      <c r="R368" s="70">
        <f>IF(Veriler!O368&lt;=0.1, Q368, IF(AND(Veriler!O368&gt;0.1, E368="", N368="E"), IF(O368&gt;Veriler!$F$2, O368*Q368, IF(O368&lt;Veriler!$F$2, Veriler!$F$2*Q368, O368*Q368)), 0))</f>
        <v>0</v>
      </c>
      <c r="S368" s="70" t="str">
        <f t="shared" si="64"/>
        <v xml:space="preserve"> </v>
      </c>
      <c r="T368" s="73" t="str">
        <f>IFERROR(IF(E368="", IF(Q368=1, 0, IF(J368-Q368=0, "", J368-Q368)), IF(Veriler!H368="", J368, IF(J368*Veriler!H368=0, "", J368*Veriler!H368))), J368)</f>
        <v/>
      </c>
    </row>
    <row r="369" spans="1:20" s="63" customFormat="1" ht="27.75" customHeight="1" x14ac:dyDescent="0.25">
      <c r="A369" s="69">
        <v>8</v>
      </c>
      <c r="B369" s="201"/>
      <c r="C369" s="202"/>
      <c r="D369" s="4"/>
      <c r="E369" s="5"/>
      <c r="F369" s="3"/>
      <c r="G369" s="3"/>
      <c r="H369" s="3"/>
      <c r="I369" s="3"/>
      <c r="J369" s="70" t="str">
        <f t="shared" si="65"/>
        <v/>
      </c>
      <c r="K369" s="71" t="str">
        <f>IF(J369="", "", J369/Veriler!$S$1)</f>
        <v/>
      </c>
      <c r="L369" s="108" t="str">
        <f>IF(E369&lt;&gt;"", "İthal Girdi", IF(Veriler!O369="", "", IF(Veriler!N369="H", "%0,5 üzerindedir", IF(Veriler!O369&gt;0.1, "%10 sınırı aşılmıştır.", "Uygun"))))</f>
        <v>%0,5 üzerindedir</v>
      </c>
      <c r="M369" s="108" t="str">
        <f t="shared" si="61"/>
        <v xml:space="preserve"> </v>
      </c>
      <c r="N369" s="29"/>
      <c r="O369" s="6"/>
      <c r="P369" s="72" t="str">
        <f t="shared" si="66"/>
        <v/>
      </c>
      <c r="Q369" s="70">
        <f>IFERROR(IF(K369&lt;=0.005,IF(E369="",J369,0),IF(E369&lt;&gt;"",0,IF(N369="",0,IF(N369="H",0,IF(O369&lt;Veriler!$F$2,J369*Veriler!$F$2,J369*O369)))))," ")</f>
        <v>0</v>
      </c>
      <c r="R369" s="70">
        <f>IF(Veriler!O369&lt;=0.1, Q369, IF(AND(Veriler!O369&gt;0.1, E369="", N369="E"), IF(O369&gt;Veriler!$F$2, O369*Q369, IF(O369&lt;Veriler!$F$2, Veriler!$F$2*Q369, O369*Q369)), 0))</f>
        <v>0</v>
      </c>
      <c r="S369" s="70" t="str">
        <f t="shared" si="64"/>
        <v xml:space="preserve"> </v>
      </c>
      <c r="T369" s="73" t="str">
        <f>IFERROR(IF(E369="", IF(Q369=1, 0, IF(J369-Q369=0, "", J369-Q369)), IF(Veriler!H369="", J369, IF(J369*Veriler!H369=0, "", J369*Veriler!H369))), J369)</f>
        <v/>
      </c>
    </row>
    <row r="370" spans="1:20" s="63" customFormat="1" ht="27.75" customHeight="1" x14ac:dyDescent="0.25">
      <c r="A370" s="69">
        <v>9</v>
      </c>
      <c r="B370" s="201"/>
      <c r="C370" s="202"/>
      <c r="D370" s="4"/>
      <c r="E370" s="5"/>
      <c r="F370" s="3"/>
      <c r="G370" s="3"/>
      <c r="H370" s="3"/>
      <c r="I370" s="3"/>
      <c r="J370" s="70" t="str">
        <f t="shared" si="65"/>
        <v/>
      </c>
      <c r="K370" s="71" t="str">
        <f>IF(J370="", "", J370/Veriler!$S$1)</f>
        <v/>
      </c>
      <c r="L370" s="108" t="str">
        <f>IF(E370&lt;&gt;"", "İthal Girdi", IF(Veriler!O370="", "", IF(Veriler!N370="H", "%0,5 üzerindedir", IF(Veriler!O370&gt;0.1, "%10 sınırı aşılmıştır.", "Uygun"))))</f>
        <v>%0,5 üzerindedir</v>
      </c>
      <c r="M370" s="108" t="str">
        <f t="shared" si="61"/>
        <v xml:space="preserve"> </v>
      </c>
      <c r="N370" s="29"/>
      <c r="O370" s="6"/>
      <c r="P370" s="72" t="str">
        <f t="shared" si="66"/>
        <v/>
      </c>
      <c r="Q370" s="70">
        <f>IFERROR(IF(K370&lt;=0.005,IF(E370="",J370,0),IF(E370&lt;&gt;"",0,IF(N370="",0,IF(N370="H",0,IF(O370&lt;Veriler!$F$2,J370*Veriler!$F$2,J370*O370)))))," ")</f>
        <v>0</v>
      </c>
      <c r="R370" s="70">
        <f>IF(Veriler!O370&lt;=0.1, Q370, IF(AND(Veriler!O370&gt;0.1, E370="", N370="E"), IF(O370&gt;Veriler!$F$2, O370*Q370, IF(O370&lt;Veriler!$F$2, Veriler!$F$2*Q370, O370*Q370)), 0))</f>
        <v>0</v>
      </c>
      <c r="S370" s="70" t="str">
        <f t="shared" si="64"/>
        <v xml:space="preserve"> </v>
      </c>
      <c r="T370" s="73" t="str">
        <f>IFERROR(IF(E370="", IF(Q370=1, 0, IF(J370-Q370=0, "", J370-Q370)), IF(Veriler!H370="", J370, IF(J370*Veriler!H370=0, "", J370*Veriler!H370))), J370)</f>
        <v/>
      </c>
    </row>
    <row r="371" spans="1:20" s="63" customFormat="1" ht="27.75" customHeight="1" x14ac:dyDescent="0.25">
      <c r="A371" s="69">
        <v>10</v>
      </c>
      <c r="B371" s="201"/>
      <c r="C371" s="202"/>
      <c r="D371" s="4"/>
      <c r="E371" s="5"/>
      <c r="F371" s="3"/>
      <c r="G371" s="3"/>
      <c r="H371" s="3"/>
      <c r="I371" s="3"/>
      <c r="J371" s="70" t="str">
        <f t="shared" si="65"/>
        <v/>
      </c>
      <c r="K371" s="71" t="str">
        <f>IF(J371="", "", J371/Veriler!$S$1)</f>
        <v/>
      </c>
      <c r="L371" s="108" t="str">
        <f>IF(E371&lt;&gt;"", "İthal Girdi", IF(Veriler!O371="", "", IF(Veriler!N371="H", "%0,5 üzerindedir", IF(Veriler!O371&gt;0.1, "%10 sınırı aşılmıştır.", "Uygun"))))</f>
        <v>%0,5 üzerindedir</v>
      </c>
      <c r="M371" s="108" t="str">
        <f t="shared" si="61"/>
        <v xml:space="preserve"> </v>
      </c>
      <c r="N371" s="29"/>
      <c r="O371" s="6"/>
      <c r="P371" s="72" t="str">
        <f t="shared" si="66"/>
        <v/>
      </c>
      <c r="Q371" s="70">
        <f>IFERROR(IF(K371&lt;=0.005,IF(E371="",J371,0),IF(E371&lt;&gt;"",0,IF(N371="",0,IF(N371="H",0,IF(O371&lt;Veriler!$F$2,J371*Veriler!$F$2,J371*O371)))))," ")</f>
        <v>0</v>
      </c>
      <c r="R371" s="70">
        <f>IF(Veriler!O371&lt;=0.1, Q371, IF(AND(Veriler!O371&gt;0.1, E371="", N371="E"), IF(O371&gt;Veriler!$F$2, O371*Q371, IF(O371&lt;Veriler!$F$2, Veriler!$F$2*Q371, O371*Q371)), 0))</f>
        <v>0</v>
      </c>
      <c r="S371" s="70" t="str">
        <f t="shared" si="64"/>
        <v xml:space="preserve"> </v>
      </c>
      <c r="T371" s="73" t="str">
        <f>IFERROR(IF(E371="", IF(Q371=1, 0, IF(J371-Q371=0, "", J371-Q371)), IF(Veriler!H371="", J371, IF(J371*Veriler!H371=0, "", J371*Veriler!H371))), J371)</f>
        <v/>
      </c>
    </row>
    <row r="372" spans="1:20" s="63" customFormat="1" ht="27.75" customHeight="1" x14ac:dyDescent="0.25">
      <c r="A372" s="69">
        <v>11</v>
      </c>
      <c r="B372" s="201"/>
      <c r="C372" s="202"/>
      <c r="D372" s="4"/>
      <c r="E372" s="5"/>
      <c r="F372" s="3"/>
      <c r="G372" s="3"/>
      <c r="H372" s="3"/>
      <c r="I372" s="3"/>
      <c r="J372" s="70" t="str">
        <f t="shared" si="65"/>
        <v/>
      </c>
      <c r="K372" s="71" t="str">
        <f>IF(J372="", "", J372/Veriler!$S$1)</f>
        <v/>
      </c>
      <c r="L372" s="108" t="str">
        <f>IF(E372&lt;&gt;"", "İthal Girdi", IF(Veriler!O372="", "", IF(Veriler!N372="H", "%0,5 üzerindedir", IF(Veriler!O372&gt;0.1, "%10 sınırı aşılmıştır.", "Uygun"))))</f>
        <v>%0,5 üzerindedir</v>
      </c>
      <c r="M372" s="108" t="str">
        <f t="shared" si="61"/>
        <v xml:space="preserve"> </v>
      </c>
      <c r="N372" s="29"/>
      <c r="O372" s="6"/>
      <c r="P372" s="72" t="str">
        <f t="shared" si="66"/>
        <v/>
      </c>
      <c r="Q372" s="70">
        <f>IFERROR(IF(K372&lt;=0.005,IF(E372="",J372,0),IF(E372&lt;&gt;"",0,IF(N372="",0,IF(N372="H",0,IF(O372&lt;Veriler!$F$2,J372*Veriler!$F$2,J372*O372)))))," ")</f>
        <v>0</v>
      </c>
      <c r="R372" s="70">
        <f>IF(Veriler!O372&lt;=0.1, Q372, IF(AND(Veriler!O372&gt;0.1, E372="", N372="E"), IF(O372&gt;Veriler!$F$2, O372*Q372, IF(O372&lt;Veriler!$F$2, Veriler!$F$2*Q372, O372*Q372)), 0))</f>
        <v>0</v>
      </c>
      <c r="S372" s="70" t="str">
        <f t="shared" si="64"/>
        <v xml:space="preserve"> </v>
      </c>
      <c r="T372" s="73" t="str">
        <f>IFERROR(IF(E372="", IF(Q372=1, 0, IF(J372-Q372=0, "", J372-Q372)), IF(Veriler!H372="", J372, IF(J372*Veriler!H372=0, "", J372*Veriler!H372))), J372)</f>
        <v/>
      </c>
    </row>
    <row r="373" spans="1:20" s="63" customFormat="1" ht="27.75" customHeight="1" x14ac:dyDescent="0.25">
      <c r="A373" s="69">
        <v>12</v>
      </c>
      <c r="B373" s="201"/>
      <c r="C373" s="202"/>
      <c r="D373" s="4"/>
      <c r="E373" s="5"/>
      <c r="F373" s="3"/>
      <c r="G373" s="3"/>
      <c r="H373" s="3"/>
      <c r="I373" s="3"/>
      <c r="J373" s="70" t="str">
        <f t="shared" si="65"/>
        <v/>
      </c>
      <c r="K373" s="71" t="str">
        <f>IF(J373="", "", J373/Veriler!$S$1)</f>
        <v/>
      </c>
      <c r="L373" s="108" t="str">
        <f>IF(E373&lt;&gt;"", "İthal Girdi", IF(Veriler!O373="", "", IF(Veriler!N373="H", "%0,5 üzerindedir", IF(Veriler!O373&gt;0.1, "%10 sınırı aşılmıştır.", "Uygun"))))</f>
        <v>%0,5 üzerindedir</v>
      </c>
      <c r="M373" s="108" t="str">
        <f t="shared" si="61"/>
        <v xml:space="preserve"> </v>
      </c>
      <c r="N373" s="29"/>
      <c r="O373" s="6"/>
      <c r="P373" s="72" t="str">
        <f t="shared" si="66"/>
        <v/>
      </c>
      <c r="Q373" s="70">
        <f>IFERROR(IF(K373&lt;=0.005,IF(E373="",J373,0),IF(E373&lt;&gt;"",0,IF(N373="",0,IF(N373="H",0,IF(O373&lt;Veriler!$F$2,J373*Veriler!$F$2,J373*O373)))))," ")</f>
        <v>0</v>
      </c>
      <c r="R373" s="70">
        <f>IF(Veriler!O373&lt;=0.1, Q373, IF(AND(Veriler!O373&gt;0.1, E373="", N373="E"), IF(O373&gt;Veriler!$F$2, O373*Q373, IF(O373&lt;Veriler!$F$2, Veriler!$F$2*Q373, O373*Q373)), 0))</f>
        <v>0</v>
      </c>
      <c r="S373" s="70" t="str">
        <f t="shared" si="64"/>
        <v xml:space="preserve"> </v>
      </c>
      <c r="T373" s="73" t="str">
        <f>IFERROR(IF(E373="", IF(Q373=1, 0, IF(J373-Q373=0, "", J373-Q373)), IF(Veriler!H373="", J373, IF(J373*Veriler!H373=0, "", J373*Veriler!H373))), J373)</f>
        <v/>
      </c>
    </row>
    <row r="374" spans="1:20" s="63" customFormat="1" ht="27.75" customHeight="1" x14ac:dyDescent="0.25">
      <c r="A374" s="69">
        <v>13</v>
      </c>
      <c r="B374" s="201"/>
      <c r="C374" s="202"/>
      <c r="D374" s="4"/>
      <c r="E374" s="5"/>
      <c r="F374" s="3"/>
      <c r="G374" s="3"/>
      <c r="H374" s="3"/>
      <c r="I374" s="3"/>
      <c r="J374" s="70" t="str">
        <f t="shared" si="65"/>
        <v/>
      </c>
      <c r="K374" s="71" t="str">
        <f>IF(J374="", "", J374/Veriler!$S$1)</f>
        <v/>
      </c>
      <c r="L374" s="108" t="str">
        <f>IF(E374&lt;&gt;"", "İthal Girdi", IF(Veriler!O374="", "", IF(Veriler!N374="H", "%0,5 üzerindedir", IF(Veriler!O374&gt;0.1, "%10 sınırı aşılmıştır.", "Uygun"))))</f>
        <v>%0,5 üzerindedir</v>
      </c>
      <c r="M374" s="108" t="str">
        <f t="shared" si="61"/>
        <v xml:space="preserve"> </v>
      </c>
      <c r="N374" s="29"/>
      <c r="O374" s="6"/>
      <c r="P374" s="72" t="str">
        <f t="shared" si="66"/>
        <v/>
      </c>
      <c r="Q374" s="70">
        <f>IFERROR(IF(K374&lt;=0.005,IF(E374="",J374,0),IF(E374&lt;&gt;"",0,IF(N374="",0,IF(N374="H",0,IF(O374&lt;Veriler!$F$2,J374*Veriler!$F$2,J374*O374)))))," ")</f>
        <v>0</v>
      </c>
      <c r="R374" s="70">
        <f>IF(Veriler!O374&lt;=0.1, Q374, IF(AND(Veriler!O374&gt;0.1, E374="", N374="E"), IF(O374&gt;Veriler!$F$2, O374*Q374, IF(O374&lt;Veriler!$F$2, Veriler!$F$2*Q374, O374*Q374)), 0))</f>
        <v>0</v>
      </c>
      <c r="S374" s="70" t="str">
        <f t="shared" si="64"/>
        <v xml:space="preserve"> </v>
      </c>
      <c r="T374" s="73" t="str">
        <f>IFERROR(IF(E374="", IF(Q374=1, 0, IF(J374-Q374=0, "", J374-Q374)), IF(Veriler!H374="", J374, IF(J374*Veriler!H374=0, "", J374*Veriler!H374))), J374)</f>
        <v/>
      </c>
    </row>
    <row r="375" spans="1:20" s="63" customFormat="1" ht="27.75" customHeight="1" x14ac:dyDescent="0.25">
      <c r="A375" s="69">
        <v>14</v>
      </c>
      <c r="B375" s="201"/>
      <c r="C375" s="202"/>
      <c r="D375" s="4"/>
      <c r="E375" s="5"/>
      <c r="F375" s="3"/>
      <c r="G375" s="3"/>
      <c r="H375" s="3"/>
      <c r="I375" s="3"/>
      <c r="J375" s="70" t="str">
        <f t="shared" si="65"/>
        <v/>
      </c>
      <c r="K375" s="71" t="str">
        <f>IF(J375="", "", J375/Veriler!$S$1)</f>
        <v/>
      </c>
      <c r="L375" s="108" t="str">
        <f>IF(E375&lt;&gt;"", "İthal Girdi", IF(Veriler!O375="", "", IF(Veriler!N375="H", "%0,5 üzerindedir", IF(Veriler!O375&gt;0.1, "%10 sınırı aşılmıştır.", "Uygun"))))</f>
        <v>%0,5 üzerindedir</v>
      </c>
      <c r="M375" s="108" t="str">
        <f t="shared" si="61"/>
        <v xml:space="preserve"> </v>
      </c>
      <c r="N375" s="29"/>
      <c r="O375" s="6"/>
      <c r="P375" s="72" t="str">
        <f t="shared" si="66"/>
        <v/>
      </c>
      <c r="Q375" s="70">
        <f>IFERROR(IF(K375&lt;=0.005,IF(E375="",J375,0),IF(E375&lt;&gt;"",0,IF(N375="",0,IF(N375="H",0,IF(O375&lt;Veriler!$F$2,J375*Veriler!$F$2,J375*O375)))))," ")</f>
        <v>0</v>
      </c>
      <c r="R375" s="70">
        <f>IF(Veriler!O375&lt;=0.1, Q375, IF(AND(Veriler!O375&gt;0.1, E375="", N375="E"), IF(O375&gt;Veriler!$F$2, O375*Q375, IF(O375&lt;Veriler!$F$2, Veriler!$F$2*Q375, O375*Q375)), 0))</f>
        <v>0</v>
      </c>
      <c r="S375" s="70" t="str">
        <f t="shared" si="64"/>
        <v xml:space="preserve"> </v>
      </c>
      <c r="T375" s="73" t="str">
        <f>IFERROR(IF(E375="", IF(Q375=1, 0, IF(J375-Q375=0, "", J375-Q375)), IF(Veriler!H375="", J375, IF(J375*Veriler!H375=0, "", J375*Veriler!H375))), J375)</f>
        <v/>
      </c>
    </row>
    <row r="376" spans="1:20" s="63" customFormat="1" ht="24" customHeight="1" x14ac:dyDescent="0.25">
      <c r="A376" s="74"/>
      <c r="B376" s="75"/>
      <c r="C376" s="75"/>
      <c r="D376" s="75"/>
      <c r="E376" s="76"/>
      <c r="F376" s="74"/>
      <c r="G376" s="74"/>
      <c r="H376" s="74"/>
      <c r="I376" s="74"/>
      <c r="J376" s="77"/>
      <c r="K376" s="78"/>
      <c r="L376" s="109"/>
      <c r="M376" s="109"/>
      <c r="N376" s="79"/>
      <c r="O376" s="80"/>
      <c r="P376" s="80"/>
      <c r="Q376" s="74"/>
      <c r="R376" s="74"/>
      <c r="S376" s="74"/>
      <c r="T376" s="74"/>
    </row>
    <row r="377" spans="1:20" s="63" customFormat="1" ht="24" customHeight="1" x14ac:dyDescent="0.25">
      <c r="A377" s="74"/>
      <c r="B377" s="75"/>
      <c r="C377" s="75"/>
      <c r="D377" s="75"/>
      <c r="E377" s="76"/>
      <c r="F377" s="74"/>
      <c r="G377" s="74"/>
      <c r="H377" s="74"/>
      <c r="I377" s="74"/>
      <c r="J377" s="77"/>
      <c r="K377" s="78"/>
      <c r="L377" s="109"/>
      <c r="M377" s="109"/>
      <c r="N377" s="79"/>
      <c r="O377" s="80"/>
      <c r="P377" s="80"/>
      <c r="Q377" s="81" t="s">
        <v>19</v>
      </c>
      <c r="R377" s="81" t="s">
        <v>19</v>
      </c>
      <c r="S377" s="81" t="s">
        <v>19</v>
      </c>
      <c r="T377" s="82" t="s">
        <v>20</v>
      </c>
    </row>
    <row r="378" spans="1:20" s="63" customFormat="1" ht="27" customHeight="1" x14ac:dyDescent="0.25">
      <c r="A378" s="203" t="s">
        <v>106</v>
      </c>
      <c r="B378" s="203"/>
      <c r="C378" s="203"/>
      <c r="D378" s="203"/>
      <c r="E378" s="203"/>
      <c r="F378" s="203"/>
      <c r="G378" s="203"/>
      <c r="H378" s="203"/>
      <c r="I378" s="203"/>
      <c r="J378" s="203"/>
      <c r="K378" s="203"/>
      <c r="L378" s="203"/>
      <c r="M378" s="203"/>
      <c r="N378" s="203"/>
      <c r="O378" s="203"/>
      <c r="P378" s="203"/>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11" t="s">
        <v>83</v>
      </c>
      <c r="B380" s="211"/>
      <c r="C380" s="211"/>
      <c r="D380" s="211"/>
      <c r="E380" s="211"/>
      <c r="F380" s="211"/>
      <c r="G380" s="211"/>
      <c r="H380" s="211"/>
      <c r="I380" s="211"/>
      <c r="J380" s="211"/>
      <c r="K380" s="212"/>
      <c r="L380" s="212"/>
      <c r="M380" s="212"/>
      <c r="N380" s="213"/>
      <c r="O380" s="213"/>
      <c r="P380" s="213"/>
      <c r="Q380" s="211"/>
      <c r="R380" s="211"/>
      <c r="S380" s="211"/>
      <c r="T380" s="211"/>
    </row>
    <row r="386" spans="1:20" s="63" customFormat="1" ht="31.5" customHeight="1" x14ac:dyDescent="0.25">
      <c r="A386" s="205" t="s">
        <v>0</v>
      </c>
      <c r="B386" s="205"/>
      <c r="C386" s="205"/>
      <c r="D386" s="205"/>
      <c r="E386" s="205"/>
      <c r="F386" s="205"/>
      <c r="G386" s="205"/>
      <c r="H386" s="205"/>
      <c r="I386" s="205"/>
      <c r="J386" s="205"/>
      <c r="K386" s="205"/>
      <c r="L386" s="205"/>
      <c r="M386" s="205"/>
      <c r="N386" s="205" t="b">
        <v>0</v>
      </c>
      <c r="O386" s="205"/>
      <c r="P386" s="205"/>
      <c r="Q386" s="205"/>
      <c r="R386" s="205"/>
      <c r="S386" s="205"/>
      <c r="T386" s="205"/>
    </row>
    <row r="387" spans="1:20" s="64" customFormat="1" ht="28.5" customHeight="1" x14ac:dyDescent="0.25">
      <c r="A387" s="206" t="s">
        <v>124</v>
      </c>
      <c r="B387" s="207"/>
      <c r="C387" s="207"/>
      <c r="D387" s="207"/>
      <c r="E387" s="207"/>
      <c r="F387" s="207"/>
      <c r="G387" s="207"/>
      <c r="H387" s="207"/>
      <c r="I387" s="207"/>
      <c r="J387" s="207"/>
      <c r="K387" s="207"/>
      <c r="L387" s="207"/>
      <c r="M387" s="207"/>
      <c r="N387" s="207"/>
      <c r="O387" s="207"/>
      <c r="P387" s="208"/>
      <c r="Q387" s="160"/>
      <c r="R387" s="161"/>
      <c r="S387" s="162" t="s">
        <v>125</v>
      </c>
      <c r="T387" s="163">
        <f>T344+1</f>
        <v>11</v>
      </c>
    </row>
    <row r="388" spans="1:20" s="63" customFormat="1" ht="54" customHeight="1" x14ac:dyDescent="0.25">
      <c r="A388" s="65" t="s">
        <v>1</v>
      </c>
      <c r="B388" s="209" t="s">
        <v>2</v>
      </c>
      <c r="C388" s="210"/>
      <c r="D388" s="2" t="s">
        <v>3</v>
      </c>
      <c r="E388" s="2" t="s">
        <v>4</v>
      </c>
      <c r="F388" s="1" t="s">
        <v>5</v>
      </c>
      <c r="G388" s="1" t="s">
        <v>6</v>
      </c>
      <c r="H388" s="1" t="s">
        <v>7</v>
      </c>
      <c r="I388" s="1" t="s">
        <v>8</v>
      </c>
      <c r="J388" s="65" t="s">
        <v>9</v>
      </c>
      <c r="K388" s="67" t="s">
        <v>10</v>
      </c>
      <c r="L388" s="111" t="s">
        <v>94</v>
      </c>
      <c r="M388" s="111" t="s">
        <v>94</v>
      </c>
      <c r="N388" s="1" t="s">
        <v>11</v>
      </c>
      <c r="O388" s="1" t="s">
        <v>12</v>
      </c>
      <c r="P388" s="68" t="s">
        <v>13</v>
      </c>
      <c r="Q388" s="65" t="s">
        <v>14</v>
      </c>
      <c r="R388" s="65" t="s">
        <v>85</v>
      </c>
      <c r="S388" s="65" t="s">
        <v>85</v>
      </c>
      <c r="T388" s="65" t="s">
        <v>15</v>
      </c>
    </row>
    <row r="389" spans="1:20" s="63" customFormat="1" ht="27" customHeight="1" x14ac:dyDescent="0.25">
      <c r="A389" s="103"/>
      <c r="B389" s="204" t="s">
        <v>16</v>
      </c>
      <c r="C389" s="204"/>
      <c r="D389" s="104"/>
      <c r="E389" s="104"/>
      <c r="F389" s="104"/>
      <c r="G389" s="104"/>
      <c r="H389" s="104"/>
      <c r="I389" s="104"/>
      <c r="J389" s="104"/>
      <c r="K389" s="104"/>
      <c r="L389" s="104"/>
      <c r="M389" s="104"/>
      <c r="N389" s="104"/>
      <c r="O389" s="104"/>
      <c r="P389" s="204"/>
      <c r="Q389" s="204"/>
      <c r="R389" s="104"/>
      <c r="S389" s="104"/>
      <c r="T389" s="104"/>
    </row>
    <row r="390" spans="1:20" s="63" customFormat="1" ht="27.75" customHeight="1" x14ac:dyDescent="0.25">
      <c r="A390" s="69">
        <v>1</v>
      </c>
      <c r="B390" s="201"/>
      <c r="C390" s="202"/>
      <c r="D390" s="4"/>
      <c r="E390" s="5"/>
      <c r="F390" s="3"/>
      <c r="G390" s="3"/>
      <c r="H390" s="3"/>
      <c r="I390" s="3"/>
      <c r="J390" s="70"/>
      <c r="K390" s="71" t="str">
        <f>IF(J390="", "", J390/Veriler!$S$1)</f>
        <v/>
      </c>
      <c r="L390" s="108" t="str">
        <f>IF(E390&lt;&gt;"", "İthal Girdi", IF(Veriler!O390="", "", IF(Veriler!N390="H", "%0,5 üzerindedir", IF(Veriler!O390&gt;0.1, "%10 sınırı aşılmıştır.", "Uygun"))))</f>
        <v/>
      </c>
      <c r="M390" s="108" t="str">
        <f t="shared" ref="M390:M403" si="67">IF(K390=""," ",L390)</f>
        <v xml:space="preserve"> </v>
      </c>
      <c r="N390" s="29"/>
      <c r="O390" s="6"/>
      <c r="P390" s="72" t="str">
        <f>IFERROR(IF(AND(R390&lt;&gt;"",J390&lt;&gt;"",J390&lt;&gt;0,R390&lt;&gt;0),R390/J390,"")," ")</f>
        <v/>
      </c>
      <c r="Q390" s="70">
        <f>IFERROR(IF(K390&lt;=0.005,IF(E390="",J390,0),IF(E390&lt;&gt;"",0,IF(N390="",0,IF(N390="H",0,IF(O390&lt;Veriler!$F$2,J390*Veriler!$F$2,J390*O390)))))," ")</f>
        <v>0</v>
      </c>
      <c r="R390" s="70">
        <f>IF(Veriler!O390&lt;=0.1, Q390, IF(AND(Veriler!O390&gt;0.1, E390="", N390="E"), IF(O390&gt;Veriler!$F$2, O390*Q390, IF(O390&lt;Veriler!$F$2, Veriler!$F$2*Q390, O390*Q390)), 0))</f>
        <v>0</v>
      </c>
      <c r="S390" s="70" t="str">
        <f>IF(R390=0," ",R390)</f>
        <v xml:space="preserve"> </v>
      </c>
      <c r="T390" s="73" t="str">
        <f>IFERROR(IF(E390="", IF(Q390=1, 0, IF(J390-Q390=0, "", J390-Q390)), IF(Veriler!H390="", J390, IF(J390*Veriler!H390=0, "", J390*Veriler!H390))), J390)</f>
        <v/>
      </c>
    </row>
    <row r="391" spans="1:20" s="63" customFormat="1" ht="27.75" customHeight="1" x14ac:dyDescent="0.25">
      <c r="A391" s="69">
        <v>2</v>
      </c>
      <c r="B391" s="201"/>
      <c r="C391" s="202"/>
      <c r="D391" s="4"/>
      <c r="E391" s="5"/>
      <c r="F391" s="3"/>
      <c r="G391" s="3"/>
      <c r="H391" s="3"/>
      <c r="I391" s="3"/>
      <c r="J391" s="70" t="str">
        <f t="shared" ref="J391:J403" si="68">IF(AND(F391&lt;&gt;0, H391&lt;&gt;0, I391&lt;&gt;0), F391*H391*I391, "")</f>
        <v/>
      </c>
      <c r="K391" s="71" t="str">
        <f>IF(J391="", "", J391/Veriler!$S$1)</f>
        <v/>
      </c>
      <c r="L391" s="108" t="str">
        <f>IF(E391&lt;&gt;"", "İthal Girdi", IF(Veriler!O391="", "", IF(Veriler!N391="H", "%0,5 üzerindedir", IF(Veriler!O391&gt;0.1, "%10 sınırı aşılmıştır.", "Uygun"))))</f>
        <v/>
      </c>
      <c r="M391" s="108" t="str">
        <f t="shared" si="67"/>
        <v xml:space="preserve"> </v>
      </c>
      <c r="N391" s="29"/>
      <c r="O391" s="6"/>
      <c r="P391" s="72" t="str">
        <f t="shared" ref="P391:P403" si="69">IFERROR(IF(AND(R391&lt;&gt;"",J391&lt;&gt;"",J391&lt;&gt;0,R391&lt;&gt;0),R391/J391,"")," ")</f>
        <v/>
      </c>
      <c r="Q391" s="70">
        <f>IFERROR(IF(K391&lt;=0.005,IF(E391="",J391,0),IF(E391&lt;&gt;"",0,IF(N391="",0,IF(N391="H",0,IF(O391&lt;Veriler!$F$2,J391*Veriler!$F$2,J391*O391)))))," ")</f>
        <v>0</v>
      </c>
      <c r="R391" s="70">
        <f>IF(Veriler!O391&lt;=0.1, Q391, IF(AND(Veriler!O391&gt;0.1, E391="", N391="E"), IF(O391&gt;Veriler!$F$2, O391*Q391, IF(O391&lt;Veriler!$F$2, Veriler!$F$2*Q391, O391*Q391)), 0))</f>
        <v>0</v>
      </c>
      <c r="S391" s="70" t="str">
        <f t="shared" ref="S391:S403" si="70">IF(R391=0," ",R391)</f>
        <v xml:space="preserve"> </v>
      </c>
      <c r="T391" s="73" t="str">
        <f>IFERROR(IF(E391="", IF(Q391=1, 0, IF(J391-Q391=0, "", J391-Q391)), IF(Veriler!H391="", J391, IF(J391*Veriler!H391=0, "", J391*Veriler!H391))), J391)</f>
        <v/>
      </c>
    </row>
    <row r="392" spans="1:20" s="63" customFormat="1" ht="27.75" customHeight="1" x14ac:dyDescent="0.25">
      <c r="A392" s="69">
        <v>3</v>
      </c>
      <c r="B392" s="201"/>
      <c r="C392" s="202"/>
      <c r="D392" s="4"/>
      <c r="E392" s="5"/>
      <c r="F392" s="3"/>
      <c r="G392" s="3"/>
      <c r="H392" s="3"/>
      <c r="I392" s="3"/>
      <c r="J392" s="70" t="str">
        <f t="shared" si="68"/>
        <v/>
      </c>
      <c r="K392" s="71" t="str">
        <f>IF(J392="", "", J392/Veriler!$S$1)</f>
        <v/>
      </c>
      <c r="L392" s="108" t="str">
        <f>IF(E392&lt;&gt;"", "İthal Girdi", IF(Veriler!O392="", "", IF(Veriler!N392="H", "%0,5 üzerindedir", IF(Veriler!O392&gt;0.1, "%10 sınırı aşılmıştır.", "Uygun"))))</f>
        <v/>
      </c>
      <c r="M392" s="108" t="str">
        <f t="shared" si="67"/>
        <v xml:space="preserve"> </v>
      </c>
      <c r="N392" s="29"/>
      <c r="O392" s="6"/>
      <c r="P392" s="72" t="str">
        <f t="shared" si="69"/>
        <v/>
      </c>
      <c r="Q392" s="70">
        <f>IFERROR(IF(K392&lt;=0.005,IF(E392="",J392,0),IF(E392&lt;&gt;"",0,IF(N392="",0,IF(N392="H",0,IF(O392&lt;Veriler!$F$2,J392*Veriler!$F$2,J392*O392)))))," ")</f>
        <v>0</v>
      </c>
      <c r="R392" s="70">
        <f>IF(Veriler!O392&lt;=0.1, Q392, IF(AND(Veriler!O392&gt;0.1, E392="", N392="E"), IF(O392&gt;Veriler!$F$2, O392*Q392, IF(O392&lt;Veriler!$F$2, Veriler!$F$2*Q392, O392*Q392)), 0))</f>
        <v>0</v>
      </c>
      <c r="S392" s="70" t="str">
        <f t="shared" si="70"/>
        <v xml:space="preserve"> </v>
      </c>
      <c r="T392" s="73" t="str">
        <f>IFERROR(IF(E392="", IF(Q392=1, 0, IF(J392-Q392=0, "", J392-Q392)), IF(Veriler!H392="", J392, IF(J392*Veriler!H392=0, "", J392*Veriler!H392))), J392)</f>
        <v/>
      </c>
    </row>
    <row r="393" spans="1:20" s="63" customFormat="1" ht="27.75" customHeight="1" x14ac:dyDescent="0.25">
      <c r="A393" s="69">
        <v>4</v>
      </c>
      <c r="B393" s="201"/>
      <c r="C393" s="202"/>
      <c r="D393" s="4"/>
      <c r="E393" s="5"/>
      <c r="F393" s="3"/>
      <c r="G393" s="3"/>
      <c r="H393" s="3"/>
      <c r="I393" s="3"/>
      <c r="J393" s="70" t="str">
        <f t="shared" si="68"/>
        <v/>
      </c>
      <c r="K393" s="71" t="str">
        <f>IF(J393="", "", J393/Veriler!$S$1)</f>
        <v/>
      </c>
      <c r="L393" s="108" t="str">
        <f>IF(E393&lt;&gt;"", "İthal Girdi", IF(Veriler!O393="", "", IF(Veriler!N393="H", "%0,5 üzerindedir", IF(Veriler!O393&gt;0.1, "%10 sınırı aşılmıştır.", "Uygun"))))</f>
        <v/>
      </c>
      <c r="M393" s="108" t="str">
        <f t="shared" si="67"/>
        <v xml:space="preserve"> </v>
      </c>
      <c r="N393" s="29"/>
      <c r="O393" s="6"/>
      <c r="P393" s="72" t="str">
        <f t="shared" si="69"/>
        <v/>
      </c>
      <c r="Q393" s="70">
        <f>IFERROR(IF(K393&lt;=0.005,IF(E393="",J393,0),IF(E393&lt;&gt;"",0,IF(N393="",0,IF(N393="H",0,IF(O393&lt;Veriler!$F$2,J393*Veriler!$F$2,J393*O393)))))," ")</f>
        <v>0</v>
      </c>
      <c r="R393" s="70">
        <f>IF(Veriler!O393&lt;=0.1, Q393, IF(AND(Veriler!O393&gt;0.1, E393="", N393="E"), IF(O393&gt;Veriler!$F$2, O393*Q393, IF(O393&lt;Veriler!$F$2, Veriler!$F$2*Q393, O393*Q393)), 0))</f>
        <v>0</v>
      </c>
      <c r="S393" s="70" t="str">
        <f t="shared" si="70"/>
        <v xml:space="preserve"> </v>
      </c>
      <c r="T393" s="73" t="str">
        <f>IFERROR(IF(E393="", IF(Q393=1, 0, IF(J393-Q393=0, "", J393-Q393)), IF(Veriler!H393="", J393, IF(J393*Veriler!H393=0, "", J393*Veriler!H393))), J393)</f>
        <v/>
      </c>
    </row>
    <row r="394" spans="1:20" s="63" customFormat="1" ht="27.75" customHeight="1" x14ac:dyDescent="0.25">
      <c r="A394" s="69">
        <v>5</v>
      </c>
      <c r="B394" s="201"/>
      <c r="C394" s="202"/>
      <c r="D394" s="4"/>
      <c r="E394" s="5"/>
      <c r="F394" s="3"/>
      <c r="G394" s="3"/>
      <c r="H394" s="3"/>
      <c r="I394" s="3"/>
      <c r="J394" s="70" t="str">
        <f t="shared" si="68"/>
        <v/>
      </c>
      <c r="K394" s="71" t="str">
        <f>IF(J394="", "", J394/Veriler!$S$1)</f>
        <v/>
      </c>
      <c r="L394" s="108" t="str">
        <f>IF(E394&lt;&gt;"", "İthal Girdi", IF(Veriler!O394="", "", IF(Veriler!N394="H", "%0,5 üzerindedir", IF(Veriler!O394&gt;0.1, "%10 sınırı aşılmıştır.", "Uygun"))))</f>
        <v/>
      </c>
      <c r="M394" s="108" t="str">
        <f t="shared" si="67"/>
        <v xml:space="preserve"> </v>
      </c>
      <c r="N394" s="29"/>
      <c r="O394" s="6"/>
      <c r="P394" s="72" t="str">
        <f t="shared" si="69"/>
        <v/>
      </c>
      <c r="Q394" s="70">
        <f>IFERROR(IF(K394&lt;=0.005,IF(E394="",J394,0),IF(E394&lt;&gt;"",0,IF(N394="",0,IF(N394="H",0,IF(O394&lt;Veriler!$F$2,J394*Veriler!$F$2,J394*O394)))))," ")</f>
        <v>0</v>
      </c>
      <c r="R394" s="70">
        <f>IF(Veriler!O394&lt;=0.1, Q394, IF(AND(Veriler!O394&gt;0.1, E394="", N394="E"), IF(O394&gt;Veriler!$F$2, O394*Q394, IF(O394&lt;Veriler!$F$2, Veriler!$F$2*Q394, O394*Q394)), 0))</f>
        <v>0</v>
      </c>
      <c r="S394" s="70" t="str">
        <f t="shared" si="70"/>
        <v xml:space="preserve"> </v>
      </c>
      <c r="T394" s="73" t="str">
        <f>IFERROR(IF(E394="", IF(Q394=1, 0, IF(J394-Q394=0, "", J394-Q394)), IF(Veriler!H394="", J394, IF(J394*Veriler!H394=0, "", J394*Veriler!H394))), J394)</f>
        <v/>
      </c>
    </row>
    <row r="395" spans="1:20" s="63" customFormat="1" ht="27.75" customHeight="1" x14ac:dyDescent="0.25">
      <c r="A395" s="69">
        <v>6</v>
      </c>
      <c r="B395" s="201"/>
      <c r="C395" s="202"/>
      <c r="D395" s="4"/>
      <c r="E395" s="5"/>
      <c r="F395" s="3"/>
      <c r="G395" s="3"/>
      <c r="H395" s="3"/>
      <c r="I395" s="3"/>
      <c r="J395" s="70" t="str">
        <f t="shared" si="68"/>
        <v/>
      </c>
      <c r="K395" s="71" t="str">
        <f>IF(J395="", "", J395/Veriler!$S$1)</f>
        <v/>
      </c>
      <c r="L395" s="108" t="str">
        <f>IF(E395&lt;&gt;"", "İthal Girdi", IF(Veriler!O395="", "", IF(Veriler!N395="H", "%0,5 üzerindedir", IF(Veriler!O395&gt;0.1, "%10 sınırı aşılmıştır.", "Uygun"))))</f>
        <v/>
      </c>
      <c r="M395" s="108" t="str">
        <f t="shared" si="67"/>
        <v xml:space="preserve"> </v>
      </c>
      <c r="N395" s="29"/>
      <c r="O395" s="6"/>
      <c r="P395" s="72" t="str">
        <f t="shared" si="69"/>
        <v/>
      </c>
      <c r="Q395" s="70">
        <f>IFERROR(IF(K395&lt;=0.005,IF(E395="",J395,0),IF(E395&lt;&gt;"",0,IF(N395="",0,IF(N395="H",0,IF(O395&lt;Veriler!$F$2,J395*Veriler!$F$2,J395*O395)))))," ")</f>
        <v>0</v>
      </c>
      <c r="R395" s="70">
        <f>IF(Veriler!O395&lt;=0.1, Q395, IF(AND(Veriler!O395&gt;0.1, E395="", N395="E"), IF(O395&gt;Veriler!$F$2, O395*Q395, IF(O395&lt;Veriler!$F$2, Veriler!$F$2*Q395, O395*Q395)), 0))</f>
        <v>0</v>
      </c>
      <c r="S395" s="70" t="str">
        <f t="shared" si="70"/>
        <v xml:space="preserve"> </v>
      </c>
      <c r="T395" s="73" t="str">
        <f>IFERROR(IF(E395="", IF(Q395=1, 0, IF(J395-Q395=0, "", J395-Q395)), IF(Veriler!H395="", J395, IF(J395*Veriler!H395=0, "", J395*Veriler!H395))), J395)</f>
        <v/>
      </c>
    </row>
    <row r="396" spans="1:20" s="63" customFormat="1" ht="27.75" customHeight="1" x14ac:dyDescent="0.25">
      <c r="A396" s="69">
        <v>7</v>
      </c>
      <c r="B396" s="201"/>
      <c r="C396" s="202"/>
      <c r="D396" s="4"/>
      <c r="E396" s="5"/>
      <c r="F396" s="3"/>
      <c r="G396" s="3"/>
      <c r="H396" s="3"/>
      <c r="I396" s="3"/>
      <c r="J396" s="70" t="str">
        <f t="shared" si="68"/>
        <v/>
      </c>
      <c r="K396" s="71" t="str">
        <f>IF(J396="", "", J396/Veriler!$S$1)</f>
        <v/>
      </c>
      <c r="L396" s="108" t="str">
        <f>IF(E396&lt;&gt;"", "İthal Girdi", IF(Veriler!O396="", "", IF(Veriler!N396="H", "%0,5 üzerindedir", IF(Veriler!O396&gt;0.1, "%10 sınırı aşılmıştır.", "Uygun"))))</f>
        <v/>
      </c>
      <c r="M396" s="108" t="str">
        <f t="shared" si="67"/>
        <v xml:space="preserve"> </v>
      </c>
      <c r="N396" s="29"/>
      <c r="O396" s="6"/>
      <c r="P396" s="72" t="str">
        <f t="shared" si="69"/>
        <v/>
      </c>
      <c r="Q396" s="70">
        <f>IFERROR(IF(K396&lt;=0.005,IF(E396="",J396,0),IF(E396&lt;&gt;"",0,IF(N396="",0,IF(N396="H",0,IF(O396&lt;Veriler!$F$2,J396*Veriler!$F$2,J396*O396)))))," ")</f>
        <v>0</v>
      </c>
      <c r="R396" s="70">
        <f>IF(Veriler!O396&lt;=0.1, Q396, IF(AND(Veriler!O396&gt;0.1, E396="", N396="E"), IF(O396&gt;Veriler!$F$2, O396*Q396, IF(O396&lt;Veriler!$F$2, Veriler!$F$2*Q396, O396*Q396)), 0))</f>
        <v>0</v>
      </c>
      <c r="S396" s="70" t="str">
        <f t="shared" si="70"/>
        <v xml:space="preserve"> </v>
      </c>
      <c r="T396" s="73" t="str">
        <f>IFERROR(IF(E396="", IF(Q396=1, 0, IF(J396-Q396=0, "", J396-Q396)), IF(Veriler!H396="", J396, IF(J396*Veriler!H396=0, "", J396*Veriler!H396))), J396)</f>
        <v/>
      </c>
    </row>
    <row r="397" spans="1:20" s="63" customFormat="1" ht="27.75" customHeight="1" x14ac:dyDescent="0.25">
      <c r="A397" s="69">
        <v>8</v>
      </c>
      <c r="B397" s="201"/>
      <c r="C397" s="202"/>
      <c r="D397" s="4"/>
      <c r="E397" s="5"/>
      <c r="F397" s="3"/>
      <c r="G397" s="3"/>
      <c r="H397" s="3"/>
      <c r="I397" s="3"/>
      <c r="J397" s="70" t="str">
        <f t="shared" si="68"/>
        <v/>
      </c>
      <c r="K397" s="71" t="str">
        <f>IF(J397="", "", J397/Veriler!$S$1)</f>
        <v/>
      </c>
      <c r="L397" s="108" t="str">
        <f>IF(E397&lt;&gt;"", "İthal Girdi", IF(Veriler!O397="", "", IF(Veriler!N397="H", "%0,5 üzerindedir", IF(Veriler!O397&gt;0.1, "%10 sınırı aşılmıştır.", "Uygun"))))</f>
        <v/>
      </c>
      <c r="M397" s="108" t="str">
        <f t="shared" si="67"/>
        <v xml:space="preserve"> </v>
      </c>
      <c r="N397" s="29"/>
      <c r="O397" s="6"/>
      <c r="P397" s="72" t="str">
        <f t="shared" si="69"/>
        <v/>
      </c>
      <c r="Q397" s="70">
        <f>IFERROR(IF(K397&lt;=0.005,IF(E397="",J397,0),IF(E397&lt;&gt;"",0,IF(N397="",0,IF(N397="H",0,IF(O397&lt;Veriler!$F$2,J397*Veriler!$F$2,J397*O397)))))," ")</f>
        <v>0</v>
      </c>
      <c r="R397" s="70">
        <f>IF(Veriler!O397&lt;=0.1, Q397, IF(AND(Veriler!O397&gt;0.1, E397="", N397="E"), IF(O397&gt;Veriler!$F$2, O397*Q397, IF(O397&lt;Veriler!$F$2, Veriler!$F$2*Q397, O397*Q397)), 0))</f>
        <v>0</v>
      </c>
      <c r="S397" s="70" t="str">
        <f t="shared" si="70"/>
        <v xml:space="preserve"> </v>
      </c>
      <c r="T397" s="73" t="str">
        <f>IFERROR(IF(E397="", IF(Q397=1, 0, IF(J397-Q397=0, "", J397-Q397)), IF(Veriler!H397="", J397, IF(J397*Veriler!H397=0, "", J397*Veriler!H397))), J397)</f>
        <v/>
      </c>
    </row>
    <row r="398" spans="1:20" s="63" customFormat="1" ht="27.75" customHeight="1" x14ac:dyDescent="0.25">
      <c r="A398" s="69">
        <v>9</v>
      </c>
      <c r="B398" s="201"/>
      <c r="C398" s="202"/>
      <c r="D398" s="4"/>
      <c r="E398" s="5"/>
      <c r="F398" s="3"/>
      <c r="G398" s="3"/>
      <c r="H398" s="3"/>
      <c r="I398" s="3"/>
      <c r="J398" s="70" t="str">
        <f t="shared" si="68"/>
        <v/>
      </c>
      <c r="K398" s="71" t="str">
        <f>IF(J398="", "", J398/Veriler!$S$1)</f>
        <v/>
      </c>
      <c r="L398" s="108" t="str">
        <f>IF(E398&lt;&gt;"", "İthal Girdi", IF(Veriler!O398="", "", IF(Veriler!N398="H", "%0,5 üzerindedir", IF(Veriler!O398&gt;0.1, "%10 sınırı aşılmıştır.", "Uygun"))))</f>
        <v/>
      </c>
      <c r="M398" s="108" t="str">
        <f t="shared" si="67"/>
        <v xml:space="preserve"> </v>
      </c>
      <c r="N398" s="29"/>
      <c r="O398" s="6"/>
      <c r="P398" s="72" t="str">
        <f t="shared" si="69"/>
        <v/>
      </c>
      <c r="Q398" s="70">
        <f>IFERROR(IF(K398&lt;=0.005,IF(E398="",J398,0),IF(E398&lt;&gt;"",0,IF(N398="",0,IF(N398="H",0,IF(O398&lt;Veriler!$F$2,J398*Veriler!$F$2,J398*O398)))))," ")</f>
        <v>0</v>
      </c>
      <c r="R398" s="70">
        <f>IF(Veriler!O398&lt;=0.1, Q398, IF(AND(Veriler!O398&gt;0.1, E398="", N398="E"), IF(O398&gt;Veriler!$F$2, O398*Q398, IF(O398&lt;Veriler!$F$2, Veriler!$F$2*Q398, O398*Q398)), 0))</f>
        <v>0</v>
      </c>
      <c r="S398" s="70" t="str">
        <f t="shared" si="70"/>
        <v xml:space="preserve"> </v>
      </c>
      <c r="T398" s="73" t="str">
        <f>IFERROR(IF(E398="", IF(Q398=1, 0, IF(J398-Q398=0, "", J398-Q398)), IF(Veriler!H398="", J398, IF(J398*Veriler!H398=0, "", J398*Veriler!H398))), J398)</f>
        <v/>
      </c>
    </row>
    <row r="399" spans="1:20" s="63" customFormat="1" ht="27.75" customHeight="1" x14ac:dyDescent="0.25">
      <c r="A399" s="69">
        <v>10</v>
      </c>
      <c r="B399" s="201"/>
      <c r="C399" s="202"/>
      <c r="D399" s="4"/>
      <c r="E399" s="5"/>
      <c r="F399" s="3"/>
      <c r="G399" s="3"/>
      <c r="H399" s="3"/>
      <c r="I399" s="3"/>
      <c r="J399" s="70" t="str">
        <f t="shared" si="68"/>
        <v/>
      </c>
      <c r="K399" s="71" t="str">
        <f>IF(J399="", "", J399/Veriler!$S$1)</f>
        <v/>
      </c>
      <c r="L399" s="108" t="str">
        <f>IF(E399&lt;&gt;"", "İthal Girdi", IF(Veriler!O399="", "", IF(Veriler!N399="H", "%0,5 üzerindedir", IF(Veriler!O399&gt;0.1, "%10 sınırı aşılmıştır.", "Uygun"))))</f>
        <v/>
      </c>
      <c r="M399" s="108" t="str">
        <f t="shared" si="67"/>
        <v xml:space="preserve"> </v>
      </c>
      <c r="N399" s="29"/>
      <c r="O399" s="6"/>
      <c r="P399" s="72" t="str">
        <f t="shared" si="69"/>
        <v/>
      </c>
      <c r="Q399" s="70">
        <f>IFERROR(IF(K399&lt;=0.005,IF(E399="",J399,0),IF(E399&lt;&gt;"",0,IF(N399="",0,IF(N399="H",0,IF(O399&lt;Veriler!$F$2,J399*Veriler!$F$2,J399*O399)))))," ")</f>
        <v>0</v>
      </c>
      <c r="R399" s="70">
        <f>IF(Veriler!O399&lt;=0.1, Q399, IF(AND(Veriler!O399&gt;0.1, E399="", N399="E"), IF(O399&gt;Veriler!$F$2, O399*Q399, IF(O399&lt;Veriler!$F$2, Veriler!$F$2*Q399, O399*Q399)), 0))</f>
        <v>0</v>
      </c>
      <c r="S399" s="70" t="str">
        <f t="shared" si="70"/>
        <v xml:space="preserve"> </v>
      </c>
      <c r="T399" s="73" t="str">
        <f>IFERROR(IF(E399="", IF(Q399=1, 0, IF(J399-Q399=0, "", J399-Q399)), IF(Veriler!H399="", J399, IF(J399*Veriler!H399=0, "", J399*Veriler!H399))), J399)</f>
        <v/>
      </c>
    </row>
    <row r="400" spans="1:20" s="63" customFormat="1" ht="27.75" customHeight="1" x14ac:dyDescent="0.25">
      <c r="A400" s="69">
        <v>11</v>
      </c>
      <c r="B400" s="201"/>
      <c r="C400" s="202"/>
      <c r="D400" s="4"/>
      <c r="E400" s="5"/>
      <c r="F400" s="3"/>
      <c r="G400" s="3"/>
      <c r="H400" s="3"/>
      <c r="I400" s="3"/>
      <c r="J400" s="70" t="str">
        <f t="shared" si="68"/>
        <v/>
      </c>
      <c r="K400" s="71" t="str">
        <f>IF(J400="", "", J400/Veriler!$S$1)</f>
        <v/>
      </c>
      <c r="L400" s="108" t="str">
        <f>IF(E400&lt;&gt;"", "İthal Girdi", IF(Veriler!O400="", "", IF(Veriler!N400="H", "%0,5 üzerindedir", IF(Veriler!O400&gt;0.1, "%10 sınırı aşılmıştır.", "Uygun"))))</f>
        <v/>
      </c>
      <c r="M400" s="108" t="str">
        <f t="shared" si="67"/>
        <v xml:space="preserve"> </v>
      </c>
      <c r="N400" s="29"/>
      <c r="O400" s="6"/>
      <c r="P400" s="72" t="str">
        <f t="shared" si="69"/>
        <v/>
      </c>
      <c r="Q400" s="70">
        <f>IFERROR(IF(K400&lt;=0.005,IF(E400="",J400,0),IF(E400&lt;&gt;"",0,IF(N400="",0,IF(N400="H",0,IF(O400&lt;Veriler!$F$2,J400*Veriler!$F$2,J400*O400)))))," ")</f>
        <v>0</v>
      </c>
      <c r="R400" s="70">
        <f>IF(Veriler!O400&lt;=0.1, Q400, IF(AND(Veriler!O400&gt;0.1, E400="", N400="E"), IF(O400&gt;Veriler!$F$2, O400*Q400, IF(O400&lt;Veriler!$F$2, Veriler!$F$2*Q400, O400*Q400)), 0))</f>
        <v>0</v>
      </c>
      <c r="S400" s="70" t="str">
        <f t="shared" si="70"/>
        <v xml:space="preserve"> </v>
      </c>
      <c r="T400" s="73" t="str">
        <f>IFERROR(IF(E400="", IF(Q400=1, 0, IF(J400-Q400=0, "", J400-Q400)), IF(Veriler!H400="", J400, IF(J400*Veriler!H400=0, "", J400*Veriler!H400))), J400)</f>
        <v/>
      </c>
    </row>
    <row r="401" spans="1:20" s="63" customFormat="1" ht="27.75" customHeight="1" x14ac:dyDescent="0.25">
      <c r="A401" s="69">
        <v>12</v>
      </c>
      <c r="B401" s="201"/>
      <c r="C401" s="202"/>
      <c r="D401" s="4"/>
      <c r="E401" s="5"/>
      <c r="F401" s="3"/>
      <c r="G401" s="3"/>
      <c r="H401" s="3"/>
      <c r="I401" s="3"/>
      <c r="J401" s="70" t="str">
        <f t="shared" si="68"/>
        <v/>
      </c>
      <c r="K401" s="71" t="str">
        <f>IF(J401="", "", J401/Veriler!$S$1)</f>
        <v/>
      </c>
      <c r="L401" s="108" t="str">
        <f>IF(E401&lt;&gt;"", "İthal Girdi", IF(Veriler!O401="", "", IF(Veriler!N401="H", "%0,5 üzerindedir", IF(Veriler!O401&gt;0.1, "%10 sınırı aşılmıştır.", "Uygun"))))</f>
        <v/>
      </c>
      <c r="M401" s="108" t="str">
        <f t="shared" si="67"/>
        <v xml:space="preserve"> </v>
      </c>
      <c r="N401" s="29"/>
      <c r="O401" s="6"/>
      <c r="P401" s="72" t="str">
        <f t="shared" si="69"/>
        <v/>
      </c>
      <c r="Q401" s="70">
        <f>IFERROR(IF(K401&lt;=0.005,IF(E401="",J401,0),IF(E401&lt;&gt;"",0,IF(N401="",0,IF(N401="H",0,IF(O401&lt;Veriler!$F$2,J401*Veriler!$F$2,J401*O401)))))," ")</f>
        <v>0</v>
      </c>
      <c r="R401" s="70">
        <f>IF(Veriler!O401&lt;=0.1, Q401, IF(AND(Veriler!O401&gt;0.1, E401="", N401="E"), IF(O401&gt;Veriler!$F$2, O401*Q401, IF(O401&lt;Veriler!$F$2, Veriler!$F$2*Q401, O401*Q401)), 0))</f>
        <v>0</v>
      </c>
      <c r="S401" s="70" t="str">
        <f t="shared" si="70"/>
        <v xml:space="preserve"> </v>
      </c>
      <c r="T401" s="73" t="str">
        <f>IFERROR(IF(E401="", IF(Q401=1, 0, IF(J401-Q401=0, "", J401-Q401)), IF(Veriler!H401="", J401, IF(J401*Veriler!H401=0, "", J401*Veriler!H401))), J401)</f>
        <v/>
      </c>
    </row>
    <row r="402" spans="1:20" s="63" customFormat="1" ht="27.75" customHeight="1" x14ac:dyDescent="0.25">
      <c r="A402" s="69">
        <v>13</v>
      </c>
      <c r="B402" s="201"/>
      <c r="C402" s="202"/>
      <c r="D402" s="4"/>
      <c r="E402" s="5"/>
      <c r="F402" s="3"/>
      <c r="G402" s="3"/>
      <c r="H402" s="3"/>
      <c r="I402" s="3"/>
      <c r="J402" s="70" t="str">
        <f t="shared" si="68"/>
        <v/>
      </c>
      <c r="K402" s="71" t="str">
        <f>IF(J402="", "", J402/Veriler!$S$1)</f>
        <v/>
      </c>
      <c r="L402" s="108" t="str">
        <f>IF(E402&lt;&gt;"", "İthal Girdi", IF(Veriler!O402="", "", IF(Veriler!N402="H", "%0,5 üzerindedir", IF(Veriler!O402&gt;0.1, "%10 sınırı aşılmıştır.", "Uygun"))))</f>
        <v/>
      </c>
      <c r="M402" s="108" t="str">
        <f t="shared" si="67"/>
        <v xml:space="preserve"> </v>
      </c>
      <c r="N402" s="29"/>
      <c r="O402" s="6"/>
      <c r="P402" s="72" t="str">
        <f t="shared" si="69"/>
        <v/>
      </c>
      <c r="Q402" s="70">
        <f>IFERROR(IF(K402&lt;=0.005,IF(E402="",J402,0),IF(E402&lt;&gt;"",0,IF(N402="",0,IF(N402="H",0,IF(O402&lt;Veriler!$F$2,J402*Veriler!$F$2,J402*O402)))))," ")</f>
        <v>0</v>
      </c>
      <c r="R402" s="70">
        <f>IF(Veriler!O402&lt;=0.1, Q402, IF(AND(Veriler!O402&gt;0.1, E402="", N402="E"), IF(O402&gt;Veriler!$F$2, O402*Q402, IF(O402&lt;Veriler!$F$2, Veriler!$F$2*Q402, O402*Q402)), 0))</f>
        <v>0</v>
      </c>
      <c r="S402" s="70" t="str">
        <f t="shared" si="70"/>
        <v xml:space="preserve"> </v>
      </c>
      <c r="T402" s="73" t="str">
        <f>IFERROR(IF(E402="", IF(Q402=1, 0, IF(J402-Q402=0, "", J402-Q402)), IF(Veriler!H402="", J402, IF(J402*Veriler!H402=0, "", J402*Veriler!H402))), J402)</f>
        <v/>
      </c>
    </row>
    <row r="403" spans="1:20" s="63" customFormat="1" ht="27.75" customHeight="1" x14ac:dyDescent="0.25">
      <c r="A403" s="69">
        <v>14</v>
      </c>
      <c r="B403" s="201"/>
      <c r="C403" s="202"/>
      <c r="D403" s="4"/>
      <c r="E403" s="5"/>
      <c r="F403" s="3"/>
      <c r="G403" s="3"/>
      <c r="H403" s="3"/>
      <c r="I403" s="3"/>
      <c r="J403" s="70" t="str">
        <f t="shared" si="68"/>
        <v/>
      </c>
      <c r="K403" s="71" t="str">
        <f>IF(J403="", "", J403/Veriler!$S$1)</f>
        <v/>
      </c>
      <c r="L403" s="108" t="str">
        <f>IF(E403&lt;&gt;"", "İthal Girdi", IF(Veriler!O403="", "", IF(Veriler!N403="H", "%0,5 üzerindedir", IF(Veriler!O403&gt;0.1, "%10 sınırı aşılmıştır.", "Uygun"))))</f>
        <v/>
      </c>
      <c r="M403" s="108" t="str">
        <f t="shared" si="67"/>
        <v xml:space="preserve"> </v>
      </c>
      <c r="N403" s="29"/>
      <c r="O403" s="6"/>
      <c r="P403" s="72" t="str">
        <f t="shared" si="69"/>
        <v/>
      </c>
      <c r="Q403" s="70">
        <f>IFERROR(IF(K403&lt;=0.005,IF(E403="",J403,0),IF(E403&lt;&gt;"",0,IF(N403="",0,IF(N403="H",0,IF(O403&lt;Veriler!$F$2,J403*Veriler!$F$2,J403*O403)))))," ")</f>
        <v>0</v>
      </c>
      <c r="R403" s="70">
        <f>IF(Veriler!O403&lt;=0.1, Q403, IF(AND(Veriler!O403&gt;0.1, E403="", N403="E"), IF(O403&gt;Veriler!$F$2, O403*Q403, IF(O403&lt;Veriler!$F$2, Veriler!$F$2*Q403, O403*Q403)), 0))</f>
        <v>0</v>
      </c>
      <c r="S403" s="70" t="str">
        <f t="shared" si="70"/>
        <v xml:space="preserve"> </v>
      </c>
      <c r="T403" s="73" t="str">
        <f>IFERROR(IF(E403="", IF(Q403=1, 0, IF(J403-Q403=0, "", J403-Q403)), IF(Veriler!H403="", J403, IF(J403*Veriler!H403=0, "", J403*Veriler!H403))), J403)</f>
        <v/>
      </c>
    </row>
    <row r="404" spans="1:20" s="63" customFormat="1" ht="27" customHeight="1" x14ac:dyDescent="0.25">
      <c r="A404" s="103"/>
      <c r="B404" s="204" t="s">
        <v>18</v>
      </c>
      <c r="C404" s="204"/>
      <c r="D404" s="104"/>
      <c r="E404" s="104"/>
      <c r="F404" s="104"/>
      <c r="G404" s="104"/>
      <c r="H404" s="104"/>
      <c r="I404" s="104"/>
      <c r="J404" s="104"/>
      <c r="K404" s="104"/>
      <c r="L404" s="104"/>
      <c r="M404" s="104"/>
      <c r="N404" s="104"/>
      <c r="O404" s="104"/>
      <c r="P404" s="204"/>
      <c r="Q404" s="204"/>
      <c r="R404" s="104"/>
      <c r="S404" s="104"/>
      <c r="T404" s="104"/>
    </row>
    <row r="405" spans="1:20" s="63" customFormat="1" ht="27.75" customHeight="1" x14ac:dyDescent="0.25">
      <c r="A405" s="69">
        <v>1</v>
      </c>
      <c r="B405" s="201"/>
      <c r="C405" s="202"/>
      <c r="D405" s="4"/>
      <c r="E405" s="5"/>
      <c r="F405" s="3"/>
      <c r="G405" s="3"/>
      <c r="H405" s="3"/>
      <c r="I405" s="3"/>
      <c r="J405" s="70" t="str">
        <f t="shared" ref="J405:J418" si="71">IF(AND(F405&lt;&gt;0, H405&lt;&gt;0, I405&lt;&gt;0), F405*H405*I405, "")</f>
        <v/>
      </c>
      <c r="K405" s="71" t="str">
        <f>IF(J405="", "", J405/Veriler!$S$1)</f>
        <v/>
      </c>
      <c r="L405" s="108" t="str">
        <f>IF(E405&lt;&gt;"", "İthal Girdi", IF(Veriler!O405="", "", IF(Veriler!N405="H", "%0,5 üzerindedir", IF(Veriler!O405&gt;0.1, "%10 sınırı aşılmıştır.", "Uygun"))))</f>
        <v/>
      </c>
      <c r="M405" s="108" t="str">
        <f t="shared" ref="M405:M418" si="72">IF(K405=""," ",L405)</f>
        <v xml:space="preserve"> </v>
      </c>
      <c r="N405" s="29"/>
      <c r="O405" s="6"/>
      <c r="P405" s="72" t="str">
        <f t="shared" ref="P405:P418" si="73">IFERROR(IF(AND(R405&lt;&gt;"",J405&lt;&gt;"",J405&lt;&gt;0,R405&lt;&gt;0),R405/J405,"")," ")</f>
        <v/>
      </c>
      <c r="Q405" s="70">
        <f>IFERROR(IF(K405&lt;=0.005,IF(E405="",J405,0),IF(E405&lt;&gt;"",0,IF(N405="",0,IF(N405="H",0,IF(O405&lt;Veriler!$F$2,J405*Veriler!$F$2,J405*O405)))))," ")</f>
        <v>0</v>
      </c>
      <c r="R405" s="70">
        <f>IF(Veriler!O405&lt;=0.1, Q405, IF(AND(Veriler!O405&gt;0.1, E405="", N405="E"), IF(O405&gt;Veriler!$F$2, O405*Q405, IF(O405&lt;Veriler!$F$2, Veriler!$F$2*Q405, O405*Q405)), 0))</f>
        <v>0</v>
      </c>
      <c r="S405" s="70" t="str">
        <f t="shared" ref="S405:S418" si="74">IF(R405=0," ",R405)</f>
        <v xml:space="preserve"> </v>
      </c>
      <c r="T405" s="73" t="str">
        <f>IFERROR(IF(E405="", IF(Q405=1, 0, IF(J405-Q405=0, "", J405-Q405)), IF(Veriler!H405="", J405, IF(J405*Veriler!H405=0, "", J405*Veriler!H405))), J405)</f>
        <v/>
      </c>
    </row>
    <row r="406" spans="1:20" s="63" customFormat="1" ht="27.75" customHeight="1" x14ac:dyDescent="0.25">
      <c r="A406" s="69">
        <v>2</v>
      </c>
      <c r="B406" s="201"/>
      <c r="C406" s="202"/>
      <c r="D406" s="4"/>
      <c r="E406" s="5"/>
      <c r="F406" s="3"/>
      <c r="G406" s="3"/>
      <c r="H406" s="3"/>
      <c r="I406" s="3"/>
      <c r="J406" s="70" t="str">
        <f t="shared" si="71"/>
        <v/>
      </c>
      <c r="K406" s="71" t="str">
        <f>IF(J406="", "", J406/Veriler!$S$1)</f>
        <v/>
      </c>
      <c r="L406" s="108" t="str">
        <f>IF(E406&lt;&gt;"", "İthal Girdi", IF(Veriler!O406="", "", IF(Veriler!N406="H", "%0,5 üzerindedir", IF(Veriler!O406&gt;0.1, "%10 sınırı aşılmıştır.", "Uygun"))))</f>
        <v/>
      </c>
      <c r="M406" s="108" t="str">
        <f t="shared" si="72"/>
        <v xml:space="preserve"> </v>
      </c>
      <c r="N406" s="29"/>
      <c r="O406" s="6"/>
      <c r="P406" s="72" t="str">
        <f t="shared" si="73"/>
        <v/>
      </c>
      <c r="Q406" s="70">
        <f>IFERROR(IF(K406&lt;=0.005,IF(E406="",J406,0),IF(E406&lt;&gt;"",0,IF(N406="",0,IF(N406="H",0,IF(O406&lt;Veriler!$F$2,J406*Veriler!$F$2,J406*O406)))))," ")</f>
        <v>0</v>
      </c>
      <c r="R406" s="70">
        <f>IF(Veriler!O406&lt;=0.1, Q406, IF(AND(Veriler!O406&gt;0.1, E406="", N406="E"), IF(O406&gt;Veriler!$F$2, O406*Q406, IF(O406&lt;Veriler!$F$2, Veriler!$F$2*Q406, O406*Q406)), 0))</f>
        <v>0</v>
      </c>
      <c r="S406" s="70" t="str">
        <f t="shared" si="74"/>
        <v xml:space="preserve"> </v>
      </c>
      <c r="T406" s="73" t="str">
        <f>IFERROR(IF(E406="", IF(Q406=1, 0, IF(J406-Q406=0, "", J406-Q406)), IF(Veriler!H406="", J406, IF(J406*Veriler!H406=0, "", J406*Veriler!H406))), J406)</f>
        <v/>
      </c>
    </row>
    <row r="407" spans="1:20" s="63" customFormat="1" ht="27.75" customHeight="1" x14ac:dyDescent="0.25">
      <c r="A407" s="69">
        <v>3</v>
      </c>
      <c r="B407" s="201"/>
      <c r="C407" s="202"/>
      <c r="D407" s="4"/>
      <c r="E407" s="5"/>
      <c r="F407" s="3"/>
      <c r="G407" s="3"/>
      <c r="H407" s="3"/>
      <c r="I407" s="3"/>
      <c r="J407" s="70" t="str">
        <f t="shared" si="71"/>
        <v/>
      </c>
      <c r="K407" s="71" t="str">
        <f>IF(J407="", "", J407/Veriler!$S$1)</f>
        <v/>
      </c>
      <c r="L407" s="108" t="str">
        <f>IF(E407&lt;&gt;"", "İthal Girdi", IF(Veriler!O407="", "", IF(Veriler!N407="H", "%0,5 üzerindedir", IF(Veriler!O407&gt;0.1, "%10 sınırı aşılmıştır.", "Uygun"))))</f>
        <v/>
      </c>
      <c r="M407" s="108" t="str">
        <f t="shared" si="72"/>
        <v xml:space="preserve"> </v>
      </c>
      <c r="N407" s="29"/>
      <c r="O407" s="6"/>
      <c r="P407" s="72" t="str">
        <f t="shared" si="73"/>
        <v/>
      </c>
      <c r="Q407" s="70">
        <f>IFERROR(IF(K407&lt;=0.005,IF(E407="",J407,0),IF(E407&lt;&gt;"",0,IF(N407="",0,IF(N407="H",0,IF(O407&lt;Veriler!$F$2,J407*Veriler!$F$2,J407*O407)))))," ")</f>
        <v>0</v>
      </c>
      <c r="R407" s="70">
        <f>IF(Veriler!O407&lt;=0.1, Q407, IF(AND(Veriler!O407&gt;0.1, E407="", N407="E"), IF(O407&gt;Veriler!$F$2, O407*Q407, IF(O407&lt;Veriler!$F$2, Veriler!$F$2*Q407, O407*Q407)), 0))</f>
        <v>0</v>
      </c>
      <c r="S407" s="70" t="str">
        <f t="shared" si="74"/>
        <v xml:space="preserve"> </v>
      </c>
      <c r="T407" s="73" t="str">
        <f>IFERROR(IF(E407="", IF(Q407=1, 0, IF(J407-Q407=0, "", J407-Q407)), IF(Veriler!H407="", J407, IF(J407*Veriler!H407=0, "", J407*Veriler!H407))), J407)</f>
        <v/>
      </c>
    </row>
    <row r="408" spans="1:20" s="63" customFormat="1" ht="27.75" customHeight="1" x14ac:dyDescent="0.25">
      <c r="A408" s="69">
        <v>4</v>
      </c>
      <c r="B408" s="201"/>
      <c r="C408" s="202"/>
      <c r="D408" s="4"/>
      <c r="E408" s="5"/>
      <c r="F408" s="3"/>
      <c r="G408" s="3"/>
      <c r="H408" s="3"/>
      <c r="I408" s="3"/>
      <c r="J408" s="70" t="str">
        <f t="shared" si="71"/>
        <v/>
      </c>
      <c r="K408" s="71" t="str">
        <f>IF(J408="", "", J408/Veriler!$S$1)</f>
        <v/>
      </c>
      <c r="L408" s="108" t="str">
        <f>IF(E408&lt;&gt;"", "İthal Girdi", IF(Veriler!O408="", "", IF(Veriler!N408="H", "%0,5 üzerindedir", IF(Veriler!O408&gt;0.1, "%10 sınırı aşılmıştır.", "Uygun"))))</f>
        <v/>
      </c>
      <c r="M408" s="108" t="str">
        <f t="shared" si="72"/>
        <v xml:space="preserve"> </v>
      </c>
      <c r="N408" s="29"/>
      <c r="O408" s="6"/>
      <c r="P408" s="72" t="str">
        <f t="shared" si="73"/>
        <v/>
      </c>
      <c r="Q408" s="70">
        <f>IFERROR(IF(K408&lt;=0.005,IF(E408="",J408,0),IF(E408&lt;&gt;"",0,IF(N408="",0,IF(N408="H",0,IF(O408&lt;Veriler!$F$2,J408*Veriler!$F$2,J408*O408)))))," ")</f>
        <v>0</v>
      </c>
      <c r="R408" s="70">
        <f>IF(Veriler!O408&lt;=0.1, Q408, IF(AND(Veriler!O408&gt;0.1, E408="", N408="E"), IF(O408&gt;Veriler!$F$2, O408*Q408, IF(O408&lt;Veriler!$F$2, Veriler!$F$2*Q408, O408*Q408)), 0))</f>
        <v>0</v>
      </c>
      <c r="S408" s="70" t="str">
        <f t="shared" si="74"/>
        <v xml:space="preserve"> </v>
      </c>
      <c r="T408" s="73" t="str">
        <f>IFERROR(IF(E408="", IF(Q408=1, 0, IF(J408-Q408=0, "", J408-Q408)), IF(Veriler!H408="", J408, IF(J408*Veriler!H408=0, "", J408*Veriler!H408))), J408)</f>
        <v/>
      </c>
    </row>
    <row r="409" spans="1:20" s="63" customFormat="1" ht="27.75" customHeight="1" x14ac:dyDescent="0.25">
      <c r="A409" s="69">
        <v>5</v>
      </c>
      <c r="B409" s="201"/>
      <c r="C409" s="202"/>
      <c r="D409" s="4"/>
      <c r="E409" s="5"/>
      <c r="F409" s="3"/>
      <c r="G409" s="3"/>
      <c r="H409" s="3"/>
      <c r="I409" s="3"/>
      <c r="J409" s="70" t="str">
        <f t="shared" si="71"/>
        <v/>
      </c>
      <c r="K409" s="71" t="str">
        <f>IF(J409="", "", J409/Veriler!$S$1)</f>
        <v/>
      </c>
      <c r="L409" s="108" t="str">
        <f>IF(E409&lt;&gt;"", "İthal Girdi", IF(Veriler!O409="", "", IF(Veriler!N409="H", "%0,5 üzerindedir", IF(Veriler!O409&gt;0.1, "%10 sınırı aşılmıştır.", "Uygun"))))</f>
        <v/>
      </c>
      <c r="M409" s="108" t="str">
        <f t="shared" si="72"/>
        <v xml:space="preserve"> </v>
      </c>
      <c r="N409" s="29"/>
      <c r="O409" s="6"/>
      <c r="P409" s="72" t="str">
        <f t="shared" si="73"/>
        <v/>
      </c>
      <c r="Q409" s="70">
        <f>IFERROR(IF(K409&lt;=0.005,IF(E409="",J409,0),IF(E409&lt;&gt;"",0,IF(N409="",0,IF(N409="H",0,IF(O409&lt;Veriler!$F$2,J409*Veriler!$F$2,J409*O409)))))," ")</f>
        <v>0</v>
      </c>
      <c r="R409" s="70">
        <f>IF(Veriler!O409&lt;=0.1, Q409, IF(AND(Veriler!O409&gt;0.1, E409="", N409="E"), IF(O409&gt;Veriler!$F$2, O409*Q409, IF(O409&lt;Veriler!$F$2, Veriler!$F$2*Q409, O409*Q409)), 0))</f>
        <v>0</v>
      </c>
      <c r="S409" s="70" t="str">
        <f t="shared" si="74"/>
        <v xml:space="preserve"> </v>
      </c>
      <c r="T409" s="73" t="str">
        <f>IFERROR(IF(E409="", IF(Q409=1, 0, IF(J409-Q409=0, "", J409-Q409)), IF(Veriler!H409="", J409, IF(J409*Veriler!H409=0, "", J409*Veriler!H409))), J409)</f>
        <v/>
      </c>
    </row>
    <row r="410" spans="1:20" s="63" customFormat="1" ht="27.75" customHeight="1" x14ac:dyDescent="0.25">
      <c r="A410" s="69">
        <v>6</v>
      </c>
      <c r="B410" s="201"/>
      <c r="C410" s="202"/>
      <c r="D410" s="4"/>
      <c r="E410" s="5"/>
      <c r="F410" s="3"/>
      <c r="G410" s="3"/>
      <c r="H410" s="3"/>
      <c r="I410" s="3"/>
      <c r="J410" s="70" t="str">
        <f t="shared" si="71"/>
        <v/>
      </c>
      <c r="K410" s="71" t="str">
        <f>IF(J410="", "", J410/Veriler!$S$1)</f>
        <v/>
      </c>
      <c r="L410" s="108" t="str">
        <f>IF(E410&lt;&gt;"", "İthal Girdi", IF(Veriler!O410="", "", IF(Veriler!N410="H", "%0,5 üzerindedir", IF(Veriler!O410&gt;0.1, "%10 sınırı aşılmıştır.", "Uygun"))))</f>
        <v/>
      </c>
      <c r="M410" s="108" t="str">
        <f t="shared" si="72"/>
        <v xml:space="preserve"> </v>
      </c>
      <c r="N410" s="29"/>
      <c r="O410" s="6"/>
      <c r="P410" s="72" t="str">
        <f t="shared" si="73"/>
        <v/>
      </c>
      <c r="Q410" s="70">
        <f>IFERROR(IF(K410&lt;=0.005,IF(E410="",J410,0),IF(E410&lt;&gt;"",0,IF(N410="",0,IF(N410="H",0,IF(O410&lt;Veriler!$F$2,J410*Veriler!$F$2,J410*O410)))))," ")</f>
        <v>0</v>
      </c>
      <c r="R410" s="70">
        <f>IF(Veriler!O410&lt;=0.1, Q410, IF(AND(Veriler!O410&gt;0.1, E410="", N410="E"), IF(O410&gt;Veriler!$F$2, O410*Q410, IF(O410&lt;Veriler!$F$2, Veriler!$F$2*Q410, O410*Q410)), 0))</f>
        <v>0</v>
      </c>
      <c r="S410" s="70" t="str">
        <f t="shared" si="74"/>
        <v xml:space="preserve"> </v>
      </c>
      <c r="T410" s="73" t="str">
        <f>IFERROR(IF(E410="", IF(Q410=1, 0, IF(J410-Q410=0, "", J410-Q410)), IF(Veriler!H410="", J410, IF(J410*Veriler!H410=0, "", J410*Veriler!H410))), J410)</f>
        <v/>
      </c>
    </row>
    <row r="411" spans="1:20" s="63" customFormat="1" ht="27.75" customHeight="1" x14ac:dyDescent="0.25">
      <c r="A411" s="69">
        <v>7</v>
      </c>
      <c r="B411" s="201"/>
      <c r="C411" s="202"/>
      <c r="D411" s="4"/>
      <c r="E411" s="5"/>
      <c r="F411" s="3"/>
      <c r="G411" s="3"/>
      <c r="H411" s="3"/>
      <c r="I411" s="3"/>
      <c r="J411" s="70" t="str">
        <f t="shared" si="71"/>
        <v/>
      </c>
      <c r="K411" s="71" t="str">
        <f>IF(J411="", "", J411/Veriler!$S$1)</f>
        <v/>
      </c>
      <c r="L411" s="108" t="str">
        <f>IF(E411&lt;&gt;"", "İthal Girdi", IF(Veriler!O411="", "", IF(Veriler!N411="H", "%0,5 üzerindedir", IF(Veriler!O411&gt;0.1, "%10 sınırı aşılmıştır.", "Uygun"))))</f>
        <v/>
      </c>
      <c r="M411" s="108" t="str">
        <f t="shared" si="72"/>
        <v xml:space="preserve"> </v>
      </c>
      <c r="N411" s="29"/>
      <c r="O411" s="6"/>
      <c r="P411" s="72" t="str">
        <f t="shared" si="73"/>
        <v/>
      </c>
      <c r="Q411" s="70">
        <f>IFERROR(IF(K411&lt;=0.005,IF(E411="",J411,0),IF(E411&lt;&gt;"",0,IF(N411="",0,IF(N411="H",0,IF(O411&lt;Veriler!$F$2,J411*Veriler!$F$2,J411*O411)))))," ")</f>
        <v>0</v>
      </c>
      <c r="R411" s="70">
        <f>IF(Veriler!O411&lt;=0.1, Q411, IF(AND(Veriler!O411&gt;0.1, E411="", N411="E"), IF(O411&gt;Veriler!$F$2, O411*Q411, IF(O411&lt;Veriler!$F$2, Veriler!$F$2*Q411, O411*Q411)), 0))</f>
        <v>0</v>
      </c>
      <c r="S411" s="70" t="str">
        <f t="shared" si="74"/>
        <v xml:space="preserve"> </v>
      </c>
      <c r="T411" s="73" t="str">
        <f>IFERROR(IF(E411="", IF(Q411=1, 0, IF(J411-Q411=0, "", J411-Q411)), IF(Veriler!H411="", J411, IF(J411*Veriler!H411=0, "", J411*Veriler!H411))), J411)</f>
        <v/>
      </c>
    </row>
    <row r="412" spans="1:20" s="63" customFormat="1" ht="27.75" customHeight="1" x14ac:dyDescent="0.25">
      <c r="A412" s="69">
        <v>8</v>
      </c>
      <c r="B412" s="201"/>
      <c r="C412" s="202"/>
      <c r="D412" s="4"/>
      <c r="E412" s="5"/>
      <c r="F412" s="3"/>
      <c r="G412" s="3"/>
      <c r="H412" s="3"/>
      <c r="I412" s="3"/>
      <c r="J412" s="70" t="str">
        <f t="shared" si="71"/>
        <v/>
      </c>
      <c r="K412" s="71" t="str">
        <f>IF(J412="", "", J412/Veriler!$S$1)</f>
        <v/>
      </c>
      <c r="L412" s="108" t="str">
        <f>IF(E412&lt;&gt;"", "İthal Girdi", IF(Veriler!O412="", "", IF(Veriler!N412="H", "%0,5 üzerindedir", IF(Veriler!O412&gt;0.1, "%10 sınırı aşılmıştır.", "Uygun"))))</f>
        <v/>
      </c>
      <c r="M412" s="108" t="str">
        <f t="shared" si="72"/>
        <v xml:space="preserve"> </v>
      </c>
      <c r="N412" s="29"/>
      <c r="O412" s="6"/>
      <c r="P412" s="72" t="str">
        <f t="shared" si="73"/>
        <v/>
      </c>
      <c r="Q412" s="70">
        <f>IFERROR(IF(K412&lt;=0.005,IF(E412="",J412,0),IF(E412&lt;&gt;"",0,IF(N412="",0,IF(N412="H",0,IF(O412&lt;Veriler!$F$2,J412*Veriler!$F$2,J412*O412)))))," ")</f>
        <v>0</v>
      </c>
      <c r="R412" s="70">
        <f>IF(Veriler!O412&lt;=0.1, Q412, IF(AND(Veriler!O412&gt;0.1, E412="", N412="E"), IF(O412&gt;Veriler!$F$2, O412*Q412, IF(O412&lt;Veriler!$F$2, Veriler!$F$2*Q412, O412*Q412)), 0))</f>
        <v>0</v>
      </c>
      <c r="S412" s="70" t="str">
        <f t="shared" si="74"/>
        <v xml:space="preserve"> </v>
      </c>
      <c r="T412" s="73" t="str">
        <f>IFERROR(IF(E412="", IF(Q412=1, 0, IF(J412-Q412=0, "", J412-Q412)), IF(Veriler!H412="", J412, IF(J412*Veriler!H412=0, "", J412*Veriler!H412))), J412)</f>
        <v/>
      </c>
    </row>
    <row r="413" spans="1:20" s="63" customFormat="1" ht="27.75" customHeight="1" x14ac:dyDescent="0.25">
      <c r="A413" s="69">
        <v>9</v>
      </c>
      <c r="B413" s="201"/>
      <c r="C413" s="202"/>
      <c r="D413" s="4"/>
      <c r="E413" s="5"/>
      <c r="F413" s="3"/>
      <c r="G413" s="3"/>
      <c r="H413" s="3"/>
      <c r="I413" s="3"/>
      <c r="J413" s="70" t="str">
        <f t="shared" si="71"/>
        <v/>
      </c>
      <c r="K413" s="71" t="str">
        <f>IF(J413="", "", J413/Veriler!$S$1)</f>
        <v/>
      </c>
      <c r="L413" s="108" t="str">
        <f>IF(E413&lt;&gt;"", "İthal Girdi", IF(Veriler!O413="", "", IF(Veriler!N413="H", "%0,5 üzerindedir", IF(Veriler!O413&gt;0.1, "%10 sınırı aşılmıştır.", "Uygun"))))</f>
        <v/>
      </c>
      <c r="M413" s="108" t="str">
        <f t="shared" si="72"/>
        <v xml:space="preserve"> </v>
      </c>
      <c r="N413" s="29"/>
      <c r="O413" s="6"/>
      <c r="P413" s="72" t="str">
        <f t="shared" si="73"/>
        <v/>
      </c>
      <c r="Q413" s="70">
        <f>IFERROR(IF(K413&lt;=0.005,IF(E413="",J413,0),IF(E413&lt;&gt;"",0,IF(N413="",0,IF(N413="H",0,IF(O413&lt;Veriler!$F$2,J413*Veriler!$F$2,J413*O413)))))," ")</f>
        <v>0</v>
      </c>
      <c r="R413" s="70">
        <f>IF(Veriler!O413&lt;=0.1, Q413, IF(AND(Veriler!O413&gt;0.1, E413="", N413="E"), IF(O413&gt;Veriler!$F$2, O413*Q413, IF(O413&lt;Veriler!$F$2, Veriler!$F$2*Q413, O413*Q413)), 0))</f>
        <v>0</v>
      </c>
      <c r="S413" s="70" t="str">
        <f t="shared" si="74"/>
        <v xml:space="preserve"> </v>
      </c>
      <c r="T413" s="73" t="str">
        <f>IFERROR(IF(E413="", IF(Q413=1, 0, IF(J413-Q413=0, "", J413-Q413)), IF(Veriler!H413="", J413, IF(J413*Veriler!H413=0, "", J413*Veriler!H413))), J413)</f>
        <v/>
      </c>
    </row>
    <row r="414" spans="1:20" s="63" customFormat="1" ht="27.75" customHeight="1" x14ac:dyDescent="0.25">
      <c r="A414" s="69">
        <v>10</v>
      </c>
      <c r="B414" s="201"/>
      <c r="C414" s="202"/>
      <c r="D414" s="4"/>
      <c r="E414" s="5"/>
      <c r="F414" s="3"/>
      <c r="G414" s="3"/>
      <c r="H414" s="3"/>
      <c r="I414" s="3"/>
      <c r="J414" s="70" t="str">
        <f t="shared" si="71"/>
        <v/>
      </c>
      <c r="K414" s="71" t="str">
        <f>IF(J414="", "", J414/Veriler!$S$1)</f>
        <v/>
      </c>
      <c r="L414" s="108" t="str">
        <f>IF(E414&lt;&gt;"", "İthal Girdi", IF(Veriler!O414="", "", IF(Veriler!N414="H", "%0,5 üzerindedir", IF(Veriler!O414&gt;0.1, "%10 sınırı aşılmıştır.", "Uygun"))))</f>
        <v/>
      </c>
      <c r="M414" s="108" t="str">
        <f t="shared" si="72"/>
        <v xml:space="preserve"> </v>
      </c>
      <c r="N414" s="29"/>
      <c r="O414" s="6"/>
      <c r="P414" s="72" t="str">
        <f t="shared" si="73"/>
        <v/>
      </c>
      <c r="Q414" s="70">
        <f>IFERROR(IF(K414&lt;=0.005,IF(E414="",J414,0),IF(E414&lt;&gt;"",0,IF(N414="",0,IF(N414="H",0,IF(O414&lt;Veriler!$F$2,J414*Veriler!$F$2,J414*O414)))))," ")</f>
        <v>0</v>
      </c>
      <c r="R414" s="70">
        <f>IF(Veriler!O414&lt;=0.1, Q414, IF(AND(Veriler!O414&gt;0.1, E414="", N414="E"), IF(O414&gt;Veriler!$F$2, O414*Q414, IF(O414&lt;Veriler!$F$2, Veriler!$F$2*Q414, O414*Q414)), 0))</f>
        <v>0</v>
      </c>
      <c r="S414" s="70" t="str">
        <f t="shared" si="74"/>
        <v xml:space="preserve"> </v>
      </c>
      <c r="T414" s="73" t="str">
        <f>IFERROR(IF(E414="", IF(Q414=1, 0, IF(J414-Q414=0, "", J414-Q414)), IF(Veriler!H414="", J414, IF(J414*Veriler!H414=0, "", J414*Veriler!H414))), J414)</f>
        <v/>
      </c>
    </row>
    <row r="415" spans="1:20" s="63" customFormat="1" ht="27.75" customHeight="1" x14ac:dyDescent="0.25">
      <c r="A415" s="69">
        <v>11</v>
      </c>
      <c r="B415" s="201"/>
      <c r="C415" s="202"/>
      <c r="D415" s="4"/>
      <c r="E415" s="5"/>
      <c r="F415" s="3"/>
      <c r="G415" s="3"/>
      <c r="H415" s="3"/>
      <c r="I415" s="3"/>
      <c r="J415" s="70" t="str">
        <f t="shared" si="71"/>
        <v/>
      </c>
      <c r="K415" s="71" t="str">
        <f>IF(J415="", "", J415/Veriler!$S$1)</f>
        <v/>
      </c>
      <c r="L415" s="108" t="str">
        <f>IF(E415&lt;&gt;"", "İthal Girdi", IF(Veriler!O415="", "", IF(Veriler!N415="H", "%0,5 üzerindedir", IF(Veriler!O415&gt;0.1, "%10 sınırı aşılmıştır.", "Uygun"))))</f>
        <v/>
      </c>
      <c r="M415" s="108" t="str">
        <f t="shared" si="72"/>
        <v xml:space="preserve"> </v>
      </c>
      <c r="N415" s="29"/>
      <c r="O415" s="6"/>
      <c r="P415" s="72" t="str">
        <f t="shared" si="73"/>
        <v/>
      </c>
      <c r="Q415" s="70">
        <f>IFERROR(IF(K415&lt;=0.005,IF(E415="",J415,0),IF(E415&lt;&gt;"",0,IF(N415="",0,IF(N415="H",0,IF(O415&lt;Veriler!$F$2,J415*Veriler!$F$2,J415*O415)))))," ")</f>
        <v>0</v>
      </c>
      <c r="R415" s="70">
        <f>IF(Veriler!O415&lt;=0.1, Q415, IF(AND(Veriler!O415&gt;0.1, E415="", N415="E"), IF(O415&gt;Veriler!$F$2, O415*Q415, IF(O415&lt;Veriler!$F$2, Veriler!$F$2*Q415, O415*Q415)), 0))</f>
        <v>0</v>
      </c>
      <c r="S415" s="70" t="str">
        <f t="shared" si="74"/>
        <v xml:space="preserve"> </v>
      </c>
      <c r="T415" s="73" t="str">
        <f>IFERROR(IF(E415="", IF(Q415=1, 0, IF(J415-Q415=0, "", J415-Q415)), IF(Veriler!H415="", J415, IF(J415*Veriler!H415=0, "", J415*Veriler!H415))), J415)</f>
        <v/>
      </c>
    </row>
    <row r="416" spans="1:20" s="63" customFormat="1" ht="27.75" customHeight="1" x14ac:dyDescent="0.25">
      <c r="A416" s="69">
        <v>12</v>
      </c>
      <c r="B416" s="201"/>
      <c r="C416" s="202"/>
      <c r="D416" s="4"/>
      <c r="E416" s="5"/>
      <c r="F416" s="3"/>
      <c r="G416" s="3"/>
      <c r="H416" s="3"/>
      <c r="I416" s="3"/>
      <c r="J416" s="70" t="str">
        <f t="shared" si="71"/>
        <v/>
      </c>
      <c r="K416" s="71" t="str">
        <f>IF(J416="", "", J416/Veriler!$S$1)</f>
        <v/>
      </c>
      <c r="L416" s="108" t="str">
        <f>IF(E416&lt;&gt;"", "İthal Girdi", IF(Veriler!O416="", "", IF(Veriler!N416="H", "%0,5 üzerindedir", IF(Veriler!O416&gt;0.1, "%10 sınırı aşılmıştır.", "Uygun"))))</f>
        <v/>
      </c>
      <c r="M416" s="108" t="str">
        <f t="shared" si="72"/>
        <v xml:space="preserve"> </v>
      </c>
      <c r="N416" s="29"/>
      <c r="O416" s="6"/>
      <c r="P416" s="72" t="str">
        <f t="shared" si="73"/>
        <v/>
      </c>
      <c r="Q416" s="70">
        <f>IFERROR(IF(K416&lt;=0.005,IF(E416="",J416,0),IF(E416&lt;&gt;"",0,IF(N416="",0,IF(N416="H",0,IF(O416&lt;Veriler!$F$2,J416*Veriler!$F$2,J416*O416)))))," ")</f>
        <v>0</v>
      </c>
      <c r="R416" s="70">
        <f>IF(Veriler!O416&lt;=0.1, Q416, IF(AND(Veriler!O416&gt;0.1, E416="", N416="E"), IF(O416&gt;Veriler!$F$2, O416*Q416, IF(O416&lt;Veriler!$F$2, Veriler!$F$2*Q416, O416*Q416)), 0))</f>
        <v>0</v>
      </c>
      <c r="S416" s="70" t="str">
        <f t="shared" si="74"/>
        <v xml:space="preserve"> </v>
      </c>
      <c r="T416" s="73" t="str">
        <f>IFERROR(IF(E416="", IF(Q416=1, 0, IF(J416-Q416=0, "", J416-Q416)), IF(Veriler!H416="", J416, IF(J416*Veriler!H416=0, "", J416*Veriler!H416))), J416)</f>
        <v/>
      </c>
    </row>
    <row r="417" spans="1:20" s="63" customFormat="1" ht="27.75" customHeight="1" x14ac:dyDescent="0.25">
      <c r="A417" s="69">
        <v>13</v>
      </c>
      <c r="B417" s="201"/>
      <c r="C417" s="202"/>
      <c r="D417" s="4"/>
      <c r="E417" s="5"/>
      <c r="F417" s="3"/>
      <c r="G417" s="3"/>
      <c r="H417" s="3"/>
      <c r="I417" s="3"/>
      <c r="J417" s="70" t="str">
        <f t="shared" si="71"/>
        <v/>
      </c>
      <c r="K417" s="71" t="str">
        <f>IF(J417="", "", J417/Veriler!$S$1)</f>
        <v/>
      </c>
      <c r="L417" s="108" t="str">
        <f>IF(E417&lt;&gt;"", "İthal Girdi", IF(Veriler!O417="", "", IF(Veriler!N417="H", "%0,5 üzerindedir", IF(Veriler!O417&gt;0.1, "%10 sınırı aşılmıştır.", "Uygun"))))</f>
        <v/>
      </c>
      <c r="M417" s="108" t="str">
        <f t="shared" si="72"/>
        <v xml:space="preserve"> </v>
      </c>
      <c r="N417" s="29"/>
      <c r="O417" s="6"/>
      <c r="P417" s="72" t="str">
        <f t="shared" si="73"/>
        <v/>
      </c>
      <c r="Q417" s="70">
        <f>IFERROR(IF(K417&lt;=0.005,IF(E417="",J417,0),IF(E417&lt;&gt;"",0,IF(N417="",0,IF(N417="H",0,IF(O417&lt;Veriler!$F$2,J417*Veriler!$F$2,J417*O417)))))," ")</f>
        <v>0</v>
      </c>
      <c r="R417" s="70">
        <f>IF(Veriler!O417&lt;=0.1, Q417, IF(AND(Veriler!O417&gt;0.1, E417="", N417="E"), IF(O417&gt;Veriler!$F$2, O417*Q417, IF(O417&lt;Veriler!$F$2, Veriler!$F$2*Q417, O417*Q417)), 0))</f>
        <v>0</v>
      </c>
      <c r="S417" s="70" t="str">
        <f t="shared" si="74"/>
        <v xml:space="preserve"> </v>
      </c>
      <c r="T417" s="73" t="str">
        <f>IFERROR(IF(E417="", IF(Q417=1, 0, IF(J417-Q417=0, "", J417-Q417)), IF(Veriler!H417="", J417, IF(J417*Veriler!H417=0, "", J417*Veriler!H417))), J417)</f>
        <v/>
      </c>
    </row>
    <row r="418" spans="1:20" s="63" customFormat="1" ht="27.75" customHeight="1" x14ac:dyDescent="0.25">
      <c r="A418" s="69">
        <v>14</v>
      </c>
      <c r="B418" s="201"/>
      <c r="C418" s="202"/>
      <c r="D418" s="4"/>
      <c r="E418" s="5"/>
      <c r="F418" s="3"/>
      <c r="G418" s="3"/>
      <c r="H418" s="3"/>
      <c r="I418" s="3"/>
      <c r="J418" s="70" t="str">
        <f t="shared" si="71"/>
        <v/>
      </c>
      <c r="K418" s="71" t="str">
        <f>IF(J418="", "", J418/Veriler!$S$1)</f>
        <v/>
      </c>
      <c r="L418" s="108" t="str">
        <f>IF(E418&lt;&gt;"", "İthal Girdi", IF(Veriler!O418="", "", IF(Veriler!N418="H", "%0,5 üzerindedir", IF(Veriler!O418&gt;0.1, "%10 sınırı aşılmıştır.", "Uygun"))))</f>
        <v/>
      </c>
      <c r="M418" s="108" t="str">
        <f t="shared" si="72"/>
        <v xml:space="preserve"> </v>
      </c>
      <c r="N418" s="29"/>
      <c r="O418" s="6"/>
      <c r="P418" s="72" t="str">
        <f t="shared" si="73"/>
        <v/>
      </c>
      <c r="Q418" s="70">
        <f>IFERROR(IF(K418&lt;=0.005,IF(E418="",J418,0),IF(E418&lt;&gt;"",0,IF(N418="",0,IF(N418="H",0,IF(O418&lt;Veriler!$F$2,J418*Veriler!$F$2,J418*O418)))))," ")</f>
        <v>0</v>
      </c>
      <c r="R418" s="70">
        <f>IF(Veriler!O418&lt;=0.1, Q418, IF(AND(Veriler!O418&gt;0.1, E418="", N418="E"), IF(O418&gt;Veriler!$F$2, O418*Q418, IF(O418&lt;Veriler!$F$2, Veriler!$F$2*Q418, O418*Q418)), 0))</f>
        <v>0</v>
      </c>
      <c r="S418" s="70" t="str">
        <f t="shared" si="74"/>
        <v xml:space="preserve"> </v>
      </c>
      <c r="T418" s="73" t="str">
        <f>IFERROR(IF(E418="", IF(Q418=1, 0, IF(J418-Q418=0, "", J418-Q418)), IF(Veriler!H418="", J418, IF(J418*Veriler!H418=0, "", J418*Veriler!H418))), J418)</f>
        <v/>
      </c>
    </row>
    <row r="419" spans="1:20" s="63" customFormat="1" ht="24" customHeight="1" x14ac:dyDescent="0.25">
      <c r="A419" s="74"/>
      <c r="B419" s="75"/>
      <c r="C419" s="75"/>
      <c r="D419" s="75"/>
      <c r="E419" s="76"/>
      <c r="F419" s="74"/>
      <c r="G419" s="74"/>
      <c r="H419" s="74"/>
      <c r="I419" s="74"/>
      <c r="J419" s="77"/>
      <c r="K419" s="78"/>
      <c r="L419" s="109"/>
      <c r="M419" s="109"/>
      <c r="N419" s="79"/>
      <c r="O419" s="80"/>
      <c r="P419" s="80"/>
      <c r="Q419" s="74"/>
      <c r="R419" s="74"/>
      <c r="S419" s="74"/>
      <c r="T419" s="74"/>
    </row>
    <row r="420" spans="1:20" s="63" customFormat="1" ht="24" customHeight="1" x14ac:dyDescent="0.25">
      <c r="A420" s="74"/>
      <c r="B420" s="75"/>
      <c r="C420" s="75"/>
      <c r="D420" s="75"/>
      <c r="E420" s="76"/>
      <c r="F420" s="74"/>
      <c r="G420" s="74"/>
      <c r="H420" s="74"/>
      <c r="I420" s="74"/>
      <c r="J420" s="77"/>
      <c r="K420" s="78"/>
      <c r="L420" s="109"/>
      <c r="M420" s="109"/>
      <c r="N420" s="79"/>
      <c r="O420" s="80"/>
      <c r="P420" s="80"/>
      <c r="Q420" s="81" t="s">
        <v>19</v>
      </c>
      <c r="R420" s="81" t="s">
        <v>19</v>
      </c>
      <c r="S420" s="81" t="s">
        <v>19</v>
      </c>
      <c r="T420" s="82" t="s">
        <v>20</v>
      </c>
    </row>
    <row r="421" spans="1:20" s="63" customFormat="1" ht="27" customHeight="1" x14ac:dyDescent="0.25">
      <c r="A421" s="203" t="s">
        <v>106</v>
      </c>
      <c r="B421" s="203"/>
      <c r="C421" s="203"/>
      <c r="D421" s="203"/>
      <c r="E421" s="203"/>
      <c r="F421" s="203"/>
      <c r="G421" s="203"/>
      <c r="H421" s="203"/>
      <c r="I421" s="203"/>
      <c r="J421" s="203"/>
      <c r="K421" s="203"/>
      <c r="L421" s="203"/>
      <c r="M421" s="203"/>
      <c r="N421" s="203"/>
      <c r="O421" s="203"/>
      <c r="P421" s="203"/>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3" customFormat="1" ht="31.5" customHeight="1" x14ac:dyDescent="0.25">
      <c r="A429" s="205" t="s">
        <v>0</v>
      </c>
      <c r="B429" s="205"/>
      <c r="C429" s="205"/>
      <c r="D429" s="205"/>
      <c r="E429" s="205"/>
      <c r="F429" s="205"/>
      <c r="G429" s="205"/>
      <c r="H429" s="205"/>
      <c r="I429" s="205"/>
      <c r="J429" s="205"/>
      <c r="K429" s="205"/>
      <c r="L429" s="205"/>
      <c r="M429" s="205"/>
      <c r="N429" s="205" t="b">
        <v>0</v>
      </c>
      <c r="O429" s="205"/>
      <c r="P429" s="205"/>
      <c r="Q429" s="205"/>
      <c r="R429" s="205"/>
      <c r="S429" s="205"/>
      <c r="T429" s="205"/>
    </row>
    <row r="430" spans="1:20" s="64" customFormat="1" ht="28.5" customHeight="1" x14ac:dyDescent="0.25">
      <c r="A430" s="206" t="s">
        <v>124</v>
      </c>
      <c r="B430" s="207"/>
      <c r="C430" s="207"/>
      <c r="D430" s="207"/>
      <c r="E430" s="207"/>
      <c r="F430" s="207"/>
      <c r="G430" s="207"/>
      <c r="H430" s="207"/>
      <c r="I430" s="207"/>
      <c r="J430" s="207"/>
      <c r="K430" s="207"/>
      <c r="L430" s="207"/>
      <c r="M430" s="207"/>
      <c r="N430" s="207"/>
      <c r="O430" s="207"/>
      <c r="P430" s="208"/>
      <c r="Q430" s="160"/>
      <c r="R430" s="161"/>
      <c r="S430" s="162" t="s">
        <v>125</v>
      </c>
      <c r="T430" s="163">
        <f>T387+1</f>
        <v>12</v>
      </c>
    </row>
    <row r="431" spans="1:20" s="63" customFormat="1" ht="54" customHeight="1" x14ac:dyDescent="0.25">
      <c r="A431" s="65" t="s">
        <v>1</v>
      </c>
      <c r="B431" s="209" t="s">
        <v>2</v>
      </c>
      <c r="C431" s="210"/>
      <c r="D431" s="2" t="s">
        <v>3</v>
      </c>
      <c r="E431" s="2" t="s">
        <v>4</v>
      </c>
      <c r="F431" s="1" t="s">
        <v>5</v>
      </c>
      <c r="G431" s="1" t="s">
        <v>6</v>
      </c>
      <c r="H431" s="1" t="s">
        <v>7</v>
      </c>
      <c r="I431" s="1" t="s">
        <v>8</v>
      </c>
      <c r="J431" s="65" t="s">
        <v>9</v>
      </c>
      <c r="K431" s="67" t="s">
        <v>10</v>
      </c>
      <c r="L431" s="111" t="s">
        <v>94</v>
      </c>
      <c r="M431" s="111" t="s">
        <v>94</v>
      </c>
      <c r="N431" s="1" t="s">
        <v>11</v>
      </c>
      <c r="O431" s="1" t="s">
        <v>12</v>
      </c>
      <c r="P431" s="68" t="s">
        <v>13</v>
      </c>
      <c r="Q431" s="65" t="s">
        <v>14</v>
      </c>
      <c r="R431" s="65" t="s">
        <v>85</v>
      </c>
      <c r="S431" s="65" t="s">
        <v>85</v>
      </c>
      <c r="T431" s="65" t="s">
        <v>15</v>
      </c>
    </row>
    <row r="432" spans="1:20" s="63" customFormat="1" ht="27" customHeight="1" x14ac:dyDescent="0.25">
      <c r="A432" s="103"/>
      <c r="B432" s="204" t="s">
        <v>16</v>
      </c>
      <c r="C432" s="204"/>
      <c r="D432" s="104"/>
      <c r="E432" s="104"/>
      <c r="F432" s="104"/>
      <c r="G432" s="104"/>
      <c r="H432" s="104"/>
      <c r="I432" s="104"/>
      <c r="J432" s="104"/>
      <c r="K432" s="104"/>
      <c r="L432" s="104"/>
      <c r="M432" s="104"/>
      <c r="N432" s="104"/>
      <c r="O432" s="104"/>
      <c r="P432" s="204"/>
      <c r="Q432" s="204"/>
      <c r="R432" s="104"/>
      <c r="S432" s="104"/>
      <c r="T432" s="104"/>
    </row>
    <row r="433" spans="1:20" s="63" customFormat="1" ht="27.75" customHeight="1" x14ac:dyDescent="0.25">
      <c r="A433" s="69">
        <v>1</v>
      </c>
      <c r="B433" s="201"/>
      <c r="C433" s="202"/>
      <c r="D433" s="4"/>
      <c r="E433" s="5"/>
      <c r="F433" s="3"/>
      <c r="G433" s="3"/>
      <c r="H433" s="3"/>
      <c r="I433" s="3"/>
      <c r="J433" s="70"/>
      <c r="K433" s="71" t="str">
        <f>IF(J433="", "", J433/Veriler!$S$1)</f>
        <v/>
      </c>
      <c r="L433" s="108" t="str">
        <f>IF(E433&lt;&gt;"", "İthal Girdi", IF(Veriler!O433="", "", IF(Veriler!N433="H", "%0,5 üzerindedir", IF(Veriler!O433&gt;0.1, "%10 sınırı aşılmıştır.", "Uygun"))))</f>
        <v/>
      </c>
      <c r="M433" s="108" t="str">
        <f t="shared" ref="M433:M446" si="75">IF(K433=""," ",L433)</f>
        <v xml:space="preserve"> </v>
      </c>
      <c r="N433" s="29"/>
      <c r="O433" s="6"/>
      <c r="P433" s="72" t="str">
        <f>IFERROR(IF(AND(R433&lt;&gt;"",J433&lt;&gt;"",J433&lt;&gt;0,R433&lt;&gt;0),R433/J433,"")," ")</f>
        <v/>
      </c>
      <c r="Q433" s="70">
        <f>IFERROR(IF(K433&lt;=0.005,IF(E433="",J433,0),IF(E433&lt;&gt;"",0,IF(N433="",0,IF(N433="H",0,IF(O433&lt;Veriler!$F$2,J433*Veriler!$F$2,J433*O433)))))," ")</f>
        <v>0</v>
      </c>
      <c r="R433" s="70">
        <f>IF(Veriler!O433&lt;=0.1, Q433, IF(AND(Veriler!O433&gt;0.1, E433="", N433="E"), IF(O433&gt;Veriler!$F$2, O433*Q433, IF(O433&lt;Veriler!$F$2, Veriler!$F$2*Q433, O433*Q433)), 0))</f>
        <v>0</v>
      </c>
      <c r="S433" s="70" t="str">
        <f>IF(R433=0," ",R433)</f>
        <v xml:space="preserve"> </v>
      </c>
      <c r="T433" s="73" t="str">
        <f>IFERROR(IF(E433="", IF(Q433=1, 0, IF(J433-Q433=0, "", J433-Q433)), IF(Veriler!H433="", J433, IF(J433*Veriler!H433=0, "", J433*Veriler!H433))), J433)</f>
        <v/>
      </c>
    </row>
    <row r="434" spans="1:20" s="63" customFormat="1" ht="27.75" customHeight="1" x14ac:dyDescent="0.25">
      <c r="A434" s="69">
        <v>2</v>
      </c>
      <c r="B434" s="201"/>
      <c r="C434" s="202"/>
      <c r="D434" s="4"/>
      <c r="E434" s="5"/>
      <c r="F434" s="3"/>
      <c r="G434" s="3"/>
      <c r="H434" s="3"/>
      <c r="I434" s="3"/>
      <c r="J434" s="70" t="str">
        <f t="shared" ref="J434:J446" si="76">IF(AND(F434&lt;&gt;0, H434&lt;&gt;0, I434&lt;&gt;0), F434*H434*I434, "")</f>
        <v/>
      </c>
      <c r="K434" s="71" t="str">
        <f>IF(J434="", "", J434/Veriler!$S$1)</f>
        <v/>
      </c>
      <c r="L434" s="108" t="str">
        <f>IF(E434&lt;&gt;"", "İthal Girdi", IF(Veriler!O434="", "", IF(Veriler!N434="H", "%0,5 üzerindedir", IF(Veriler!O434&gt;0.1, "%10 sınırı aşılmıştır.", "Uygun"))))</f>
        <v/>
      </c>
      <c r="M434" s="108" t="str">
        <f t="shared" si="75"/>
        <v xml:space="preserve"> </v>
      </c>
      <c r="N434" s="29"/>
      <c r="O434" s="6"/>
      <c r="P434" s="72" t="str">
        <f t="shared" ref="P434:P446" si="77">IFERROR(IF(AND(R434&lt;&gt;"",J434&lt;&gt;"",J434&lt;&gt;0,R434&lt;&gt;0),R434/J434,"")," ")</f>
        <v/>
      </c>
      <c r="Q434" s="70">
        <f>IFERROR(IF(K434&lt;=0.005,IF(E434="",J434,0),IF(E434&lt;&gt;"",0,IF(N434="",0,IF(N434="H",0,IF(O434&lt;Veriler!$F$2,J434*Veriler!$F$2,J434*O434)))))," ")</f>
        <v>0</v>
      </c>
      <c r="R434" s="70">
        <f>IF(Veriler!O434&lt;=0.1, Q434, IF(AND(Veriler!O434&gt;0.1, E434="", N434="E"), IF(O434&gt;Veriler!$F$2, O434*Q434, IF(O434&lt;Veriler!$F$2, Veriler!$F$2*Q434, O434*Q434)), 0))</f>
        <v>0</v>
      </c>
      <c r="S434" s="70" t="str">
        <f t="shared" ref="S434:S446" si="78">IF(R434=0," ",R434)</f>
        <v xml:space="preserve"> </v>
      </c>
      <c r="T434" s="73" t="str">
        <f>IFERROR(IF(E434="", IF(Q434=1, 0, IF(J434-Q434=0, "", J434-Q434)), IF(Veriler!H434="", J434, IF(J434*Veriler!H434=0, "", J434*Veriler!H434))), J434)</f>
        <v/>
      </c>
    </row>
    <row r="435" spans="1:20" s="63" customFormat="1" ht="27.75" customHeight="1" x14ac:dyDescent="0.25">
      <c r="A435" s="69">
        <v>3</v>
      </c>
      <c r="B435" s="201"/>
      <c r="C435" s="202"/>
      <c r="D435" s="4"/>
      <c r="E435" s="5"/>
      <c r="F435" s="3"/>
      <c r="G435" s="3"/>
      <c r="H435" s="3"/>
      <c r="I435" s="3"/>
      <c r="J435" s="70" t="str">
        <f t="shared" si="76"/>
        <v/>
      </c>
      <c r="K435" s="71" t="str">
        <f>IF(J435="", "", J435/Veriler!$S$1)</f>
        <v/>
      </c>
      <c r="L435" s="108" t="str">
        <f>IF(E435&lt;&gt;"", "İthal Girdi", IF(Veriler!O435="", "", IF(Veriler!N435="H", "%0,5 üzerindedir", IF(Veriler!O435&gt;0.1, "%10 sınırı aşılmıştır.", "Uygun"))))</f>
        <v/>
      </c>
      <c r="M435" s="108" t="str">
        <f t="shared" si="75"/>
        <v xml:space="preserve"> </v>
      </c>
      <c r="N435" s="29"/>
      <c r="O435" s="6"/>
      <c r="P435" s="72" t="str">
        <f t="shared" si="77"/>
        <v/>
      </c>
      <c r="Q435" s="70">
        <f>IFERROR(IF(K435&lt;=0.005,IF(E435="",J435,0),IF(E435&lt;&gt;"",0,IF(N435="",0,IF(N435="H",0,IF(O435&lt;Veriler!$F$2,J435*Veriler!$F$2,J435*O435)))))," ")</f>
        <v>0</v>
      </c>
      <c r="R435" s="70">
        <f>IF(Veriler!O435&lt;=0.1, Q435, IF(AND(Veriler!O435&gt;0.1, E435="", N435="E"), IF(O435&gt;Veriler!$F$2, O435*Q435, IF(O435&lt;Veriler!$F$2, Veriler!$F$2*Q435, O435*Q435)), 0))</f>
        <v>0</v>
      </c>
      <c r="S435" s="70" t="str">
        <f t="shared" si="78"/>
        <v xml:space="preserve"> </v>
      </c>
      <c r="T435" s="73" t="str">
        <f>IFERROR(IF(E435="", IF(Q435=1, 0, IF(J435-Q435=0, "", J435-Q435)), IF(Veriler!H435="", J435, IF(J435*Veriler!H435=0, "", J435*Veriler!H435))), J435)</f>
        <v/>
      </c>
    </row>
    <row r="436" spans="1:20" s="63" customFormat="1" ht="27.75" customHeight="1" x14ac:dyDescent="0.25">
      <c r="A436" s="69">
        <v>4</v>
      </c>
      <c r="B436" s="201"/>
      <c r="C436" s="202"/>
      <c r="D436" s="4"/>
      <c r="E436" s="5"/>
      <c r="F436" s="3"/>
      <c r="G436" s="3"/>
      <c r="H436" s="3"/>
      <c r="I436" s="3"/>
      <c r="J436" s="70" t="str">
        <f t="shared" si="76"/>
        <v/>
      </c>
      <c r="K436" s="71" t="str">
        <f>IF(J436="", "", J436/Veriler!$S$1)</f>
        <v/>
      </c>
      <c r="L436" s="108" t="str">
        <f>IF(E436&lt;&gt;"", "İthal Girdi", IF(Veriler!O436="", "", IF(Veriler!N436="H", "%0,5 üzerindedir", IF(Veriler!O436&gt;0.1, "%10 sınırı aşılmıştır.", "Uygun"))))</f>
        <v/>
      </c>
      <c r="M436" s="108" t="str">
        <f t="shared" si="75"/>
        <v xml:space="preserve"> </v>
      </c>
      <c r="N436" s="29"/>
      <c r="O436" s="6"/>
      <c r="P436" s="72" t="str">
        <f t="shared" si="77"/>
        <v/>
      </c>
      <c r="Q436" s="70">
        <f>IFERROR(IF(K436&lt;=0.005,IF(E436="",J436,0),IF(E436&lt;&gt;"",0,IF(N436="",0,IF(N436="H",0,IF(O436&lt;Veriler!$F$2,J436*Veriler!$F$2,J436*O436)))))," ")</f>
        <v>0</v>
      </c>
      <c r="R436" s="70">
        <f>IF(Veriler!O436&lt;=0.1, Q436, IF(AND(Veriler!O436&gt;0.1, E436="", N436="E"), IF(O436&gt;Veriler!$F$2, O436*Q436, IF(O436&lt;Veriler!$F$2, Veriler!$F$2*Q436, O436*Q436)), 0))</f>
        <v>0</v>
      </c>
      <c r="S436" s="70" t="str">
        <f t="shared" si="78"/>
        <v xml:space="preserve"> </v>
      </c>
      <c r="T436" s="73" t="str">
        <f>IFERROR(IF(E436="", IF(Q436=1, 0, IF(J436-Q436=0, "", J436-Q436)), IF(Veriler!H436="", J436, IF(J436*Veriler!H436=0, "", J436*Veriler!H436))), J436)</f>
        <v/>
      </c>
    </row>
    <row r="437" spans="1:20" s="63" customFormat="1" ht="27.75" customHeight="1" x14ac:dyDescent="0.25">
      <c r="A437" s="69">
        <v>5</v>
      </c>
      <c r="B437" s="201"/>
      <c r="C437" s="202"/>
      <c r="D437" s="4"/>
      <c r="E437" s="5"/>
      <c r="F437" s="3"/>
      <c r="G437" s="3"/>
      <c r="H437" s="3"/>
      <c r="I437" s="3"/>
      <c r="J437" s="70" t="str">
        <f t="shared" si="76"/>
        <v/>
      </c>
      <c r="K437" s="71" t="str">
        <f>IF(J437="", "", J437/Veriler!$S$1)</f>
        <v/>
      </c>
      <c r="L437" s="108" t="str">
        <f>IF(E437&lt;&gt;"", "İthal Girdi", IF(Veriler!O437="", "", IF(Veriler!N437="H", "%0,5 üzerindedir", IF(Veriler!O437&gt;0.1, "%10 sınırı aşılmıştır.", "Uygun"))))</f>
        <v/>
      </c>
      <c r="M437" s="108" t="str">
        <f t="shared" si="75"/>
        <v xml:space="preserve"> </v>
      </c>
      <c r="N437" s="29"/>
      <c r="O437" s="6"/>
      <c r="P437" s="72" t="str">
        <f t="shared" si="77"/>
        <v/>
      </c>
      <c r="Q437" s="70">
        <f>IFERROR(IF(K437&lt;=0.005,IF(E437="",J437,0),IF(E437&lt;&gt;"",0,IF(N437="",0,IF(N437="H",0,IF(O437&lt;Veriler!$F$2,J437*Veriler!$F$2,J437*O437)))))," ")</f>
        <v>0</v>
      </c>
      <c r="R437" s="70">
        <f>IF(Veriler!O437&lt;=0.1, Q437, IF(AND(Veriler!O437&gt;0.1, E437="", N437="E"), IF(O437&gt;Veriler!$F$2, O437*Q437, IF(O437&lt;Veriler!$F$2, Veriler!$F$2*Q437, O437*Q437)), 0))</f>
        <v>0</v>
      </c>
      <c r="S437" s="70" t="str">
        <f t="shared" si="78"/>
        <v xml:space="preserve"> </v>
      </c>
      <c r="T437" s="73" t="str">
        <f>IFERROR(IF(E437="", IF(Q437=1, 0, IF(J437-Q437=0, "", J437-Q437)), IF(Veriler!H437="", J437, IF(J437*Veriler!H437=0, "", J437*Veriler!H437))), J437)</f>
        <v/>
      </c>
    </row>
    <row r="438" spans="1:20" s="63" customFormat="1" ht="27.75" customHeight="1" x14ac:dyDescent="0.25">
      <c r="A438" s="69">
        <v>6</v>
      </c>
      <c r="B438" s="201"/>
      <c r="C438" s="202"/>
      <c r="D438" s="4"/>
      <c r="E438" s="5"/>
      <c r="F438" s="3"/>
      <c r="G438" s="3"/>
      <c r="H438" s="3"/>
      <c r="I438" s="3"/>
      <c r="J438" s="70" t="str">
        <f t="shared" si="76"/>
        <v/>
      </c>
      <c r="K438" s="71" t="str">
        <f>IF(J438="", "", J438/Veriler!$S$1)</f>
        <v/>
      </c>
      <c r="L438" s="108" t="str">
        <f>IF(E438&lt;&gt;"", "İthal Girdi", IF(Veriler!O438="", "", IF(Veriler!N438="H", "%0,5 üzerindedir", IF(Veriler!O438&gt;0.1, "%10 sınırı aşılmıştır.", "Uygun"))))</f>
        <v/>
      </c>
      <c r="M438" s="108" t="str">
        <f t="shared" si="75"/>
        <v xml:space="preserve"> </v>
      </c>
      <c r="N438" s="29"/>
      <c r="O438" s="6"/>
      <c r="P438" s="72" t="str">
        <f t="shared" si="77"/>
        <v/>
      </c>
      <c r="Q438" s="70">
        <f>IFERROR(IF(K438&lt;=0.005,IF(E438="",J438,0),IF(E438&lt;&gt;"",0,IF(N438="",0,IF(N438="H",0,IF(O438&lt;Veriler!$F$2,J438*Veriler!$F$2,J438*O438)))))," ")</f>
        <v>0</v>
      </c>
      <c r="R438" s="70">
        <f>IF(Veriler!O438&lt;=0.1, Q438, IF(AND(Veriler!O438&gt;0.1, E438="", N438="E"), IF(O438&gt;Veriler!$F$2, O438*Q438, IF(O438&lt;Veriler!$F$2, Veriler!$F$2*Q438, O438*Q438)), 0))</f>
        <v>0</v>
      </c>
      <c r="S438" s="70" t="str">
        <f t="shared" si="78"/>
        <v xml:space="preserve"> </v>
      </c>
      <c r="T438" s="73" t="str">
        <f>IFERROR(IF(E438="", IF(Q438=1, 0, IF(J438-Q438=0, "", J438-Q438)), IF(Veriler!H438="", J438, IF(J438*Veriler!H438=0, "", J438*Veriler!H438))), J438)</f>
        <v/>
      </c>
    </row>
    <row r="439" spans="1:20" s="63" customFormat="1" ht="27.75" customHeight="1" x14ac:dyDescent="0.25">
      <c r="A439" s="69">
        <v>7</v>
      </c>
      <c r="B439" s="201"/>
      <c r="C439" s="202"/>
      <c r="D439" s="4"/>
      <c r="E439" s="5"/>
      <c r="F439" s="3"/>
      <c r="G439" s="3"/>
      <c r="H439" s="3"/>
      <c r="I439" s="3"/>
      <c r="J439" s="70" t="str">
        <f t="shared" si="76"/>
        <v/>
      </c>
      <c r="K439" s="71" t="str">
        <f>IF(J439="", "", J439/Veriler!$S$1)</f>
        <v/>
      </c>
      <c r="L439" s="108" t="str">
        <f>IF(E439&lt;&gt;"", "İthal Girdi", IF(Veriler!O439="", "", IF(Veriler!N439="H", "%0,5 üzerindedir", IF(Veriler!O439&gt;0.1, "%10 sınırı aşılmıştır.", "Uygun"))))</f>
        <v/>
      </c>
      <c r="M439" s="108" t="str">
        <f t="shared" si="75"/>
        <v xml:space="preserve"> </v>
      </c>
      <c r="N439" s="29"/>
      <c r="O439" s="6"/>
      <c r="P439" s="72" t="str">
        <f t="shared" si="77"/>
        <v/>
      </c>
      <c r="Q439" s="70">
        <f>IFERROR(IF(K439&lt;=0.005,IF(E439="",J439,0),IF(E439&lt;&gt;"",0,IF(N439="",0,IF(N439="H",0,IF(O439&lt;Veriler!$F$2,J439*Veriler!$F$2,J439*O439)))))," ")</f>
        <v>0</v>
      </c>
      <c r="R439" s="70">
        <f>IF(Veriler!O439&lt;=0.1, Q439, IF(AND(Veriler!O439&gt;0.1, E439="", N439="E"), IF(O439&gt;Veriler!$F$2, O439*Q439, IF(O439&lt;Veriler!$F$2, Veriler!$F$2*Q439, O439*Q439)), 0))</f>
        <v>0</v>
      </c>
      <c r="S439" s="70" t="str">
        <f t="shared" si="78"/>
        <v xml:space="preserve"> </v>
      </c>
      <c r="T439" s="73" t="str">
        <f>IFERROR(IF(E439="", IF(Q439=1, 0, IF(J439-Q439=0, "", J439-Q439)), IF(Veriler!H439="", J439, IF(J439*Veriler!H439=0, "", J439*Veriler!H439))), J439)</f>
        <v/>
      </c>
    </row>
    <row r="440" spans="1:20" s="63" customFormat="1" ht="27.75" customHeight="1" x14ac:dyDescent="0.25">
      <c r="A440" s="69">
        <v>8</v>
      </c>
      <c r="B440" s="201"/>
      <c r="C440" s="202"/>
      <c r="D440" s="4"/>
      <c r="E440" s="5"/>
      <c r="F440" s="3"/>
      <c r="G440" s="3"/>
      <c r="H440" s="3"/>
      <c r="I440" s="3"/>
      <c r="J440" s="70" t="str">
        <f t="shared" si="76"/>
        <v/>
      </c>
      <c r="K440" s="71" t="str">
        <f>IF(J440="", "", J440/Veriler!$S$1)</f>
        <v/>
      </c>
      <c r="L440" s="108" t="str">
        <f>IF(E440&lt;&gt;"", "İthal Girdi", IF(Veriler!O440="", "", IF(Veriler!N440="H", "%0,5 üzerindedir", IF(Veriler!O440&gt;0.1, "%10 sınırı aşılmıştır.", "Uygun"))))</f>
        <v/>
      </c>
      <c r="M440" s="108" t="str">
        <f t="shared" si="75"/>
        <v xml:space="preserve"> </v>
      </c>
      <c r="N440" s="29"/>
      <c r="O440" s="6"/>
      <c r="P440" s="72" t="str">
        <f t="shared" si="77"/>
        <v/>
      </c>
      <c r="Q440" s="70">
        <f>IFERROR(IF(K440&lt;=0.005,IF(E440="",J440,0),IF(E440&lt;&gt;"",0,IF(N440="",0,IF(N440="H",0,IF(O440&lt;Veriler!$F$2,J440*Veriler!$F$2,J440*O440)))))," ")</f>
        <v>0</v>
      </c>
      <c r="R440" s="70">
        <f>IF(Veriler!O440&lt;=0.1, Q440, IF(AND(Veriler!O440&gt;0.1, E440="", N440="E"), IF(O440&gt;Veriler!$F$2, O440*Q440, IF(O440&lt;Veriler!$F$2, Veriler!$F$2*Q440, O440*Q440)), 0))</f>
        <v>0</v>
      </c>
      <c r="S440" s="70" t="str">
        <f t="shared" si="78"/>
        <v xml:space="preserve"> </v>
      </c>
      <c r="T440" s="73" t="str">
        <f>IFERROR(IF(E440="", IF(Q440=1, 0, IF(J440-Q440=0, "", J440-Q440)), IF(Veriler!H440="", J440, IF(J440*Veriler!H440=0, "", J440*Veriler!H440))), J440)</f>
        <v/>
      </c>
    </row>
    <row r="441" spans="1:20" s="63" customFormat="1" ht="27.75" customHeight="1" x14ac:dyDescent="0.25">
      <c r="A441" s="69">
        <v>9</v>
      </c>
      <c r="B441" s="201"/>
      <c r="C441" s="202"/>
      <c r="D441" s="4"/>
      <c r="E441" s="5"/>
      <c r="F441" s="3"/>
      <c r="G441" s="3"/>
      <c r="H441" s="3"/>
      <c r="I441" s="3"/>
      <c r="J441" s="70" t="str">
        <f t="shared" si="76"/>
        <v/>
      </c>
      <c r="K441" s="71" t="str">
        <f>IF(J441="", "", J441/Veriler!$S$1)</f>
        <v/>
      </c>
      <c r="L441" s="108" t="str">
        <f>IF(E441&lt;&gt;"", "İthal Girdi", IF(Veriler!O441="", "", IF(Veriler!N441="H", "%0,5 üzerindedir", IF(Veriler!O441&gt;0.1, "%10 sınırı aşılmıştır.", "Uygun"))))</f>
        <v/>
      </c>
      <c r="M441" s="108" t="str">
        <f t="shared" si="75"/>
        <v xml:space="preserve"> </v>
      </c>
      <c r="N441" s="29"/>
      <c r="O441" s="6"/>
      <c r="P441" s="72" t="str">
        <f t="shared" si="77"/>
        <v/>
      </c>
      <c r="Q441" s="70">
        <f>IFERROR(IF(K441&lt;=0.005,IF(E441="",J441,0),IF(E441&lt;&gt;"",0,IF(N441="",0,IF(N441="H",0,IF(O441&lt;Veriler!$F$2,J441*Veriler!$F$2,J441*O441)))))," ")</f>
        <v>0</v>
      </c>
      <c r="R441" s="70">
        <f>IF(Veriler!O441&lt;=0.1, Q441, IF(AND(Veriler!O441&gt;0.1, E441="", N441="E"), IF(O441&gt;Veriler!$F$2, O441*Q441, IF(O441&lt;Veriler!$F$2, Veriler!$F$2*Q441, O441*Q441)), 0))</f>
        <v>0</v>
      </c>
      <c r="S441" s="70" t="str">
        <f t="shared" si="78"/>
        <v xml:space="preserve"> </v>
      </c>
      <c r="T441" s="73" t="str">
        <f>IFERROR(IF(E441="", IF(Q441=1, 0, IF(J441-Q441=0, "", J441-Q441)), IF(Veriler!H441="", J441, IF(J441*Veriler!H441=0, "", J441*Veriler!H441))), J441)</f>
        <v/>
      </c>
    </row>
    <row r="442" spans="1:20" s="63" customFormat="1" ht="27.75" customHeight="1" x14ac:dyDescent="0.25">
      <c r="A442" s="69">
        <v>10</v>
      </c>
      <c r="B442" s="201"/>
      <c r="C442" s="202"/>
      <c r="D442" s="4"/>
      <c r="E442" s="5"/>
      <c r="F442" s="3"/>
      <c r="G442" s="3"/>
      <c r="H442" s="3"/>
      <c r="I442" s="3"/>
      <c r="J442" s="70" t="str">
        <f t="shared" si="76"/>
        <v/>
      </c>
      <c r="K442" s="71" t="str">
        <f>IF(J442="", "", J442/Veriler!$S$1)</f>
        <v/>
      </c>
      <c r="L442" s="108" t="str">
        <f>IF(E442&lt;&gt;"", "İthal Girdi", IF(Veriler!O442="", "", IF(Veriler!N442="H", "%0,5 üzerindedir", IF(Veriler!O442&gt;0.1, "%10 sınırı aşılmıştır.", "Uygun"))))</f>
        <v/>
      </c>
      <c r="M442" s="108" t="str">
        <f t="shared" si="75"/>
        <v xml:space="preserve"> </v>
      </c>
      <c r="N442" s="29"/>
      <c r="O442" s="6"/>
      <c r="P442" s="72" t="str">
        <f t="shared" si="77"/>
        <v/>
      </c>
      <c r="Q442" s="70">
        <f>IFERROR(IF(K442&lt;=0.005,IF(E442="",J442,0),IF(E442&lt;&gt;"",0,IF(N442="",0,IF(N442="H",0,IF(O442&lt;Veriler!$F$2,J442*Veriler!$F$2,J442*O442)))))," ")</f>
        <v>0</v>
      </c>
      <c r="R442" s="70">
        <f>IF(Veriler!O442&lt;=0.1, Q442, IF(AND(Veriler!O442&gt;0.1, E442="", N442="E"), IF(O442&gt;Veriler!$F$2, O442*Q442, IF(O442&lt;Veriler!$F$2, Veriler!$F$2*Q442, O442*Q442)), 0))</f>
        <v>0</v>
      </c>
      <c r="S442" s="70" t="str">
        <f t="shared" si="78"/>
        <v xml:space="preserve"> </v>
      </c>
      <c r="T442" s="73" t="str">
        <f>IFERROR(IF(E442="", IF(Q442=1, 0, IF(J442-Q442=0, "", J442-Q442)), IF(Veriler!H442="", J442, IF(J442*Veriler!H442=0, "", J442*Veriler!H442))), J442)</f>
        <v/>
      </c>
    </row>
    <row r="443" spans="1:20" s="63" customFormat="1" ht="27.75" customHeight="1" x14ac:dyDescent="0.25">
      <c r="A443" s="69">
        <v>11</v>
      </c>
      <c r="B443" s="201"/>
      <c r="C443" s="202"/>
      <c r="D443" s="4"/>
      <c r="E443" s="5"/>
      <c r="F443" s="3"/>
      <c r="G443" s="3"/>
      <c r="H443" s="3"/>
      <c r="I443" s="3"/>
      <c r="J443" s="70" t="str">
        <f t="shared" si="76"/>
        <v/>
      </c>
      <c r="K443" s="71" t="str">
        <f>IF(J443="", "", J443/Veriler!$S$1)</f>
        <v/>
      </c>
      <c r="L443" s="108" t="str">
        <f>IF(E443&lt;&gt;"", "İthal Girdi", IF(Veriler!O443="", "", IF(Veriler!N443="H", "%0,5 üzerindedir", IF(Veriler!O443&gt;0.1, "%10 sınırı aşılmıştır.", "Uygun"))))</f>
        <v/>
      </c>
      <c r="M443" s="108" t="str">
        <f t="shared" si="75"/>
        <v xml:space="preserve"> </v>
      </c>
      <c r="N443" s="29"/>
      <c r="O443" s="6"/>
      <c r="P443" s="72" t="str">
        <f t="shared" si="77"/>
        <v/>
      </c>
      <c r="Q443" s="70">
        <f>IFERROR(IF(K443&lt;=0.005,IF(E443="",J443,0),IF(E443&lt;&gt;"",0,IF(N443="",0,IF(N443="H",0,IF(O443&lt;Veriler!$F$2,J443*Veriler!$F$2,J443*O443)))))," ")</f>
        <v>0</v>
      </c>
      <c r="R443" s="70">
        <f>IF(Veriler!O443&lt;=0.1, Q443, IF(AND(Veriler!O443&gt;0.1, E443="", N443="E"), IF(O443&gt;Veriler!$F$2, O443*Q443, IF(O443&lt;Veriler!$F$2, Veriler!$F$2*Q443, O443*Q443)), 0))</f>
        <v>0</v>
      </c>
      <c r="S443" s="70" t="str">
        <f t="shared" si="78"/>
        <v xml:space="preserve"> </v>
      </c>
      <c r="T443" s="73" t="str">
        <f>IFERROR(IF(E443="", IF(Q443=1, 0, IF(J443-Q443=0, "", J443-Q443)), IF(Veriler!H443="", J443, IF(J443*Veriler!H443=0, "", J443*Veriler!H443))), J443)</f>
        <v/>
      </c>
    </row>
    <row r="444" spans="1:20" s="63" customFormat="1" ht="27.75" customHeight="1" x14ac:dyDescent="0.25">
      <c r="A444" s="69">
        <v>12</v>
      </c>
      <c r="B444" s="201"/>
      <c r="C444" s="202"/>
      <c r="D444" s="4"/>
      <c r="E444" s="5"/>
      <c r="F444" s="3"/>
      <c r="G444" s="3"/>
      <c r="H444" s="3"/>
      <c r="I444" s="3"/>
      <c r="J444" s="70" t="str">
        <f t="shared" si="76"/>
        <v/>
      </c>
      <c r="K444" s="71" t="str">
        <f>IF(J444="", "", J444/Veriler!$S$1)</f>
        <v/>
      </c>
      <c r="L444" s="108" t="str">
        <f>IF(E444&lt;&gt;"", "İthal Girdi", IF(Veriler!O444="", "", IF(Veriler!N444="H", "%0,5 üzerindedir", IF(Veriler!O444&gt;0.1, "%10 sınırı aşılmıştır.", "Uygun"))))</f>
        <v/>
      </c>
      <c r="M444" s="108" t="str">
        <f t="shared" si="75"/>
        <v xml:space="preserve"> </v>
      </c>
      <c r="N444" s="29"/>
      <c r="O444" s="6"/>
      <c r="P444" s="72" t="str">
        <f t="shared" si="77"/>
        <v/>
      </c>
      <c r="Q444" s="70">
        <f>IFERROR(IF(K444&lt;=0.005,IF(E444="",J444,0),IF(E444&lt;&gt;"",0,IF(N444="",0,IF(N444="H",0,IF(O444&lt;Veriler!$F$2,J444*Veriler!$F$2,J444*O444)))))," ")</f>
        <v>0</v>
      </c>
      <c r="R444" s="70">
        <f>IF(Veriler!O444&lt;=0.1, Q444, IF(AND(Veriler!O444&gt;0.1, E444="", N444="E"), IF(O444&gt;Veriler!$F$2, O444*Q444, IF(O444&lt;Veriler!$F$2, Veriler!$F$2*Q444, O444*Q444)), 0))</f>
        <v>0</v>
      </c>
      <c r="S444" s="70" t="str">
        <f t="shared" si="78"/>
        <v xml:space="preserve"> </v>
      </c>
      <c r="T444" s="73" t="str">
        <f>IFERROR(IF(E444="", IF(Q444=1, 0, IF(J444-Q444=0, "", J444-Q444)), IF(Veriler!H444="", J444, IF(J444*Veriler!H444=0, "", J444*Veriler!H444))), J444)</f>
        <v/>
      </c>
    </row>
    <row r="445" spans="1:20" s="63" customFormat="1" ht="27.75" customHeight="1" x14ac:dyDescent="0.25">
      <c r="A445" s="69">
        <v>13</v>
      </c>
      <c r="B445" s="201"/>
      <c r="C445" s="202"/>
      <c r="D445" s="4"/>
      <c r="E445" s="5"/>
      <c r="F445" s="3"/>
      <c r="G445" s="3"/>
      <c r="H445" s="3"/>
      <c r="I445" s="3"/>
      <c r="J445" s="70" t="str">
        <f t="shared" si="76"/>
        <v/>
      </c>
      <c r="K445" s="71" t="str">
        <f>IF(J445="", "", J445/Veriler!$S$1)</f>
        <v/>
      </c>
      <c r="L445" s="108" t="str">
        <f>IF(E445&lt;&gt;"", "İthal Girdi", IF(Veriler!O445="", "", IF(Veriler!N445="H", "%0,5 üzerindedir", IF(Veriler!O445&gt;0.1, "%10 sınırı aşılmıştır.", "Uygun"))))</f>
        <v/>
      </c>
      <c r="M445" s="108" t="str">
        <f t="shared" si="75"/>
        <v xml:space="preserve"> </v>
      </c>
      <c r="N445" s="29"/>
      <c r="O445" s="6"/>
      <c r="P445" s="72" t="str">
        <f t="shared" si="77"/>
        <v/>
      </c>
      <c r="Q445" s="70">
        <f>IFERROR(IF(K445&lt;=0.005,IF(E445="",J445,0),IF(E445&lt;&gt;"",0,IF(N445="",0,IF(N445="H",0,IF(O445&lt;Veriler!$F$2,J445*Veriler!$F$2,J445*O445)))))," ")</f>
        <v>0</v>
      </c>
      <c r="R445" s="70">
        <f>IF(Veriler!O445&lt;=0.1, Q445, IF(AND(Veriler!O445&gt;0.1, E445="", N445="E"), IF(O445&gt;Veriler!$F$2, O445*Q445, IF(O445&lt;Veriler!$F$2, Veriler!$F$2*Q445, O445*Q445)), 0))</f>
        <v>0</v>
      </c>
      <c r="S445" s="70" t="str">
        <f t="shared" si="78"/>
        <v xml:space="preserve"> </v>
      </c>
      <c r="T445" s="73" t="str">
        <f>IFERROR(IF(E445="", IF(Q445=1, 0, IF(J445-Q445=0, "", J445-Q445)), IF(Veriler!H445="", J445, IF(J445*Veriler!H445=0, "", J445*Veriler!H445))), J445)</f>
        <v/>
      </c>
    </row>
    <row r="446" spans="1:20" s="63" customFormat="1" ht="27.75" customHeight="1" x14ac:dyDescent="0.25">
      <c r="A446" s="69">
        <v>14</v>
      </c>
      <c r="B446" s="201"/>
      <c r="C446" s="202"/>
      <c r="D446" s="4"/>
      <c r="E446" s="5"/>
      <c r="F446" s="3"/>
      <c r="G446" s="3"/>
      <c r="H446" s="3"/>
      <c r="I446" s="3"/>
      <c r="J446" s="70" t="str">
        <f t="shared" si="76"/>
        <v/>
      </c>
      <c r="K446" s="71" t="str">
        <f>IF(J446="", "", J446/Veriler!$S$1)</f>
        <v/>
      </c>
      <c r="L446" s="108" t="str">
        <f>IF(E446&lt;&gt;"", "İthal Girdi", IF(Veriler!O446="", "", IF(Veriler!N446="H", "%0,5 üzerindedir", IF(Veriler!O446&gt;0.1, "%10 sınırı aşılmıştır.", "Uygun"))))</f>
        <v/>
      </c>
      <c r="M446" s="108" t="str">
        <f t="shared" si="75"/>
        <v xml:space="preserve"> </v>
      </c>
      <c r="N446" s="29"/>
      <c r="O446" s="6"/>
      <c r="P446" s="72" t="str">
        <f t="shared" si="77"/>
        <v/>
      </c>
      <c r="Q446" s="70">
        <f>IFERROR(IF(K446&lt;=0.005,IF(E446="",J446,0),IF(E446&lt;&gt;"",0,IF(N446="",0,IF(N446="H",0,IF(O446&lt;Veriler!$F$2,J446*Veriler!$F$2,J446*O446)))))," ")</f>
        <v>0</v>
      </c>
      <c r="R446" s="70">
        <f>IF(Veriler!O446&lt;=0.1, Q446, IF(AND(Veriler!O446&gt;0.1, E446="", N446="E"), IF(O446&gt;Veriler!$F$2, O446*Q446, IF(O446&lt;Veriler!$F$2, Veriler!$F$2*Q446, O446*Q446)), 0))</f>
        <v>0</v>
      </c>
      <c r="S446" s="70" t="str">
        <f t="shared" si="78"/>
        <v xml:space="preserve"> </v>
      </c>
      <c r="T446" s="73" t="str">
        <f>IFERROR(IF(E446="", IF(Q446=1, 0, IF(J446-Q446=0, "", J446-Q446)), IF(Veriler!H446="", J446, IF(J446*Veriler!H446=0, "", J446*Veriler!H446))), J446)</f>
        <v/>
      </c>
    </row>
    <row r="447" spans="1:20" s="63" customFormat="1" ht="27" customHeight="1" x14ac:dyDescent="0.25">
      <c r="A447" s="103"/>
      <c r="B447" s="204" t="s">
        <v>18</v>
      </c>
      <c r="C447" s="204"/>
      <c r="D447" s="104"/>
      <c r="E447" s="104"/>
      <c r="F447" s="104"/>
      <c r="G447" s="104"/>
      <c r="H447" s="104"/>
      <c r="I447" s="104"/>
      <c r="J447" s="104"/>
      <c r="K447" s="104"/>
      <c r="L447" s="104"/>
      <c r="M447" s="104"/>
      <c r="N447" s="104"/>
      <c r="O447" s="104"/>
      <c r="P447" s="204"/>
      <c r="Q447" s="204"/>
      <c r="R447" s="104"/>
      <c r="S447" s="104"/>
      <c r="T447" s="104"/>
    </row>
    <row r="448" spans="1:20" s="63" customFormat="1" ht="27.75" customHeight="1" x14ac:dyDescent="0.25">
      <c r="A448" s="69">
        <v>1</v>
      </c>
      <c r="B448" s="201"/>
      <c r="C448" s="202"/>
      <c r="D448" s="4"/>
      <c r="E448" s="5"/>
      <c r="F448" s="3"/>
      <c r="G448" s="3"/>
      <c r="H448" s="3"/>
      <c r="I448" s="3"/>
      <c r="J448" s="70" t="str">
        <f t="shared" ref="J448:J461" si="79">IF(AND(F448&lt;&gt;0, H448&lt;&gt;0, I448&lt;&gt;0), F448*H448*I448, "")</f>
        <v/>
      </c>
      <c r="K448" s="71" t="str">
        <f>IF(J448="", "", J448/Veriler!$S$1)</f>
        <v/>
      </c>
      <c r="L448" s="108" t="str">
        <f>IF(E448&lt;&gt;"", "İthal Girdi", IF(Veriler!O448="", "", IF(Veriler!N448="H", "%0,5 üzerindedir", IF(Veriler!O448&gt;0.1, "%10 sınırı aşılmıştır.", "Uygun"))))</f>
        <v/>
      </c>
      <c r="M448" s="108" t="str">
        <f t="shared" ref="M448:M461" si="80">IF(K448=""," ",L448)</f>
        <v xml:space="preserve"> </v>
      </c>
      <c r="N448" s="29"/>
      <c r="O448" s="6"/>
      <c r="P448" s="72" t="str">
        <f t="shared" ref="P448:P461" si="81">IFERROR(IF(AND(R448&lt;&gt;"",J448&lt;&gt;"",J448&lt;&gt;0,R448&lt;&gt;0),R448/J448,"")," ")</f>
        <v/>
      </c>
      <c r="Q448" s="70">
        <f>IFERROR(IF(K448&lt;=0.005,IF(E448="",J448,0),IF(E448&lt;&gt;"",0,IF(N448="",0,IF(N448="H",0,IF(O448&lt;Veriler!$F$2,J448*Veriler!$F$2,J448*O448)))))," ")</f>
        <v>0</v>
      </c>
      <c r="R448" s="70">
        <f>IF(Veriler!O448&lt;=0.1, Q448, IF(AND(Veriler!O448&gt;0.1, E448="", N448="E"), IF(O448&gt;Veriler!$F$2, O448*Q448, IF(O448&lt;Veriler!$F$2, Veriler!$F$2*Q448, O448*Q448)), 0))</f>
        <v>0</v>
      </c>
      <c r="S448" s="70" t="str">
        <f t="shared" ref="S448:S461" si="82">IF(R448=0," ",R448)</f>
        <v xml:space="preserve"> </v>
      </c>
      <c r="T448" s="73" t="str">
        <f>IFERROR(IF(E448="", IF(Q448=1, 0, IF(J448-Q448=0, "", J448-Q448)), IF(Veriler!H448="", J448, IF(J448*Veriler!H448=0, "", J448*Veriler!H448))), J448)</f>
        <v/>
      </c>
    </row>
    <row r="449" spans="1:20" s="63" customFormat="1" ht="27.75" customHeight="1" x14ac:dyDescent="0.25">
      <c r="A449" s="69">
        <v>2</v>
      </c>
      <c r="B449" s="201"/>
      <c r="C449" s="202"/>
      <c r="D449" s="4"/>
      <c r="E449" s="5"/>
      <c r="F449" s="3"/>
      <c r="G449" s="3"/>
      <c r="H449" s="3"/>
      <c r="I449" s="3"/>
      <c r="J449" s="70" t="str">
        <f t="shared" si="79"/>
        <v/>
      </c>
      <c r="K449" s="71" t="str">
        <f>IF(J449="", "", J449/Veriler!$S$1)</f>
        <v/>
      </c>
      <c r="L449" s="108" t="str">
        <f>IF(E449&lt;&gt;"", "İthal Girdi", IF(Veriler!O449="", "", IF(Veriler!N449="H", "%0,5 üzerindedir", IF(Veriler!O449&gt;0.1, "%10 sınırı aşılmıştır.", "Uygun"))))</f>
        <v/>
      </c>
      <c r="M449" s="108" t="str">
        <f t="shared" si="80"/>
        <v xml:space="preserve"> </v>
      </c>
      <c r="N449" s="29"/>
      <c r="O449" s="6"/>
      <c r="P449" s="72" t="str">
        <f t="shared" si="81"/>
        <v/>
      </c>
      <c r="Q449" s="70">
        <f>IFERROR(IF(K449&lt;=0.005,IF(E449="",J449,0),IF(E449&lt;&gt;"",0,IF(N449="",0,IF(N449="H",0,IF(O449&lt;Veriler!$F$2,J449*Veriler!$F$2,J449*O449)))))," ")</f>
        <v>0</v>
      </c>
      <c r="R449" s="70">
        <f>IF(Veriler!O449&lt;=0.1, Q449, IF(AND(Veriler!O449&gt;0.1, E449="", N449="E"), IF(O449&gt;Veriler!$F$2, O449*Q449, IF(O449&lt;Veriler!$F$2, Veriler!$F$2*Q449, O449*Q449)), 0))</f>
        <v>0</v>
      </c>
      <c r="S449" s="70" t="str">
        <f t="shared" si="82"/>
        <v xml:space="preserve"> </v>
      </c>
      <c r="T449" s="73" t="str">
        <f>IFERROR(IF(E449="", IF(Q449=1, 0, IF(J449-Q449=0, "", J449-Q449)), IF(Veriler!H449="", J449, IF(J449*Veriler!H449=0, "", J449*Veriler!H449))), J449)</f>
        <v/>
      </c>
    </row>
    <row r="450" spans="1:20" s="63" customFormat="1" ht="27.75" customHeight="1" x14ac:dyDescent="0.25">
      <c r="A450" s="69">
        <v>3</v>
      </c>
      <c r="B450" s="201"/>
      <c r="C450" s="202"/>
      <c r="D450" s="4"/>
      <c r="E450" s="5"/>
      <c r="F450" s="3"/>
      <c r="G450" s="3"/>
      <c r="H450" s="3"/>
      <c r="I450" s="3"/>
      <c r="J450" s="70" t="str">
        <f t="shared" si="79"/>
        <v/>
      </c>
      <c r="K450" s="71" t="str">
        <f>IF(J450="", "", J450/Veriler!$S$1)</f>
        <v/>
      </c>
      <c r="L450" s="108" t="str">
        <f>IF(E450&lt;&gt;"", "İthal Girdi", IF(Veriler!O450="", "", IF(Veriler!N450="H", "%0,5 üzerindedir", IF(Veriler!O450&gt;0.1, "%10 sınırı aşılmıştır.", "Uygun"))))</f>
        <v/>
      </c>
      <c r="M450" s="108" t="str">
        <f t="shared" si="80"/>
        <v xml:space="preserve"> </v>
      </c>
      <c r="N450" s="29"/>
      <c r="O450" s="6"/>
      <c r="P450" s="72" t="str">
        <f t="shared" si="81"/>
        <v/>
      </c>
      <c r="Q450" s="70">
        <f>IFERROR(IF(K450&lt;=0.005,IF(E450="",J450,0),IF(E450&lt;&gt;"",0,IF(N450="",0,IF(N450="H",0,IF(O450&lt;Veriler!$F$2,J450*Veriler!$F$2,J450*O450)))))," ")</f>
        <v>0</v>
      </c>
      <c r="R450" s="70">
        <f>IF(Veriler!O450&lt;=0.1, Q450, IF(AND(Veriler!O450&gt;0.1, E450="", N450="E"), IF(O450&gt;Veriler!$F$2, O450*Q450, IF(O450&lt;Veriler!$F$2, Veriler!$F$2*Q450, O450*Q450)), 0))</f>
        <v>0</v>
      </c>
      <c r="S450" s="70" t="str">
        <f t="shared" si="82"/>
        <v xml:space="preserve"> </v>
      </c>
      <c r="T450" s="73" t="str">
        <f>IFERROR(IF(E450="", IF(Q450=1, 0, IF(J450-Q450=0, "", J450-Q450)), IF(Veriler!H450="", J450, IF(J450*Veriler!H450=0, "", J450*Veriler!H450))), J450)</f>
        <v/>
      </c>
    </row>
    <row r="451" spans="1:20" s="63" customFormat="1" ht="27.75" customHeight="1" x14ac:dyDescent="0.25">
      <c r="A451" s="69">
        <v>4</v>
      </c>
      <c r="B451" s="201"/>
      <c r="C451" s="202"/>
      <c r="D451" s="4"/>
      <c r="E451" s="5"/>
      <c r="F451" s="3"/>
      <c r="G451" s="3"/>
      <c r="H451" s="3"/>
      <c r="I451" s="3"/>
      <c r="J451" s="70" t="str">
        <f t="shared" si="79"/>
        <v/>
      </c>
      <c r="K451" s="71" t="str">
        <f>IF(J451="", "", J451/Veriler!$S$1)</f>
        <v/>
      </c>
      <c r="L451" s="108" t="str">
        <f>IF(E451&lt;&gt;"", "İthal Girdi", IF(Veriler!O451="", "", IF(Veriler!N451="H", "%0,5 üzerindedir", IF(Veriler!O451&gt;0.1, "%10 sınırı aşılmıştır.", "Uygun"))))</f>
        <v/>
      </c>
      <c r="M451" s="108" t="str">
        <f t="shared" si="80"/>
        <v xml:space="preserve"> </v>
      </c>
      <c r="N451" s="29"/>
      <c r="O451" s="6"/>
      <c r="P451" s="72" t="str">
        <f t="shared" si="81"/>
        <v/>
      </c>
      <c r="Q451" s="70">
        <f>IFERROR(IF(K451&lt;=0.005,IF(E451="",J451,0),IF(E451&lt;&gt;"",0,IF(N451="",0,IF(N451="H",0,IF(O451&lt;Veriler!$F$2,J451*Veriler!$F$2,J451*O451)))))," ")</f>
        <v>0</v>
      </c>
      <c r="R451" s="70">
        <f>IF(Veriler!O451&lt;=0.1, Q451, IF(AND(Veriler!O451&gt;0.1, E451="", N451="E"), IF(O451&gt;Veriler!$F$2, O451*Q451, IF(O451&lt;Veriler!$F$2, Veriler!$F$2*Q451, O451*Q451)), 0))</f>
        <v>0</v>
      </c>
      <c r="S451" s="70" t="str">
        <f t="shared" si="82"/>
        <v xml:space="preserve"> </v>
      </c>
      <c r="T451" s="73" t="str">
        <f>IFERROR(IF(E451="", IF(Q451=1, 0, IF(J451-Q451=0, "", J451-Q451)), IF(Veriler!H451="", J451, IF(J451*Veriler!H451=0, "", J451*Veriler!H451))), J451)</f>
        <v/>
      </c>
    </row>
    <row r="452" spans="1:20" s="63" customFormat="1" ht="27.75" customHeight="1" x14ac:dyDescent="0.25">
      <c r="A452" s="69">
        <v>5</v>
      </c>
      <c r="B452" s="201"/>
      <c r="C452" s="202"/>
      <c r="D452" s="4"/>
      <c r="E452" s="5"/>
      <c r="F452" s="3"/>
      <c r="G452" s="3"/>
      <c r="H452" s="3"/>
      <c r="I452" s="3"/>
      <c r="J452" s="70" t="str">
        <f t="shared" si="79"/>
        <v/>
      </c>
      <c r="K452" s="71" t="str">
        <f>IF(J452="", "", J452/Veriler!$S$1)</f>
        <v/>
      </c>
      <c r="L452" s="108" t="str">
        <f>IF(E452&lt;&gt;"", "İthal Girdi", IF(Veriler!O452="", "", IF(Veriler!N452="H", "%0,5 üzerindedir", IF(Veriler!O452&gt;0.1, "%10 sınırı aşılmıştır.", "Uygun"))))</f>
        <v/>
      </c>
      <c r="M452" s="108" t="str">
        <f t="shared" si="80"/>
        <v xml:space="preserve"> </v>
      </c>
      <c r="N452" s="29"/>
      <c r="O452" s="6"/>
      <c r="P452" s="72" t="str">
        <f t="shared" si="81"/>
        <v/>
      </c>
      <c r="Q452" s="70">
        <f>IFERROR(IF(K452&lt;=0.005,IF(E452="",J452,0),IF(E452&lt;&gt;"",0,IF(N452="",0,IF(N452="H",0,IF(O452&lt;Veriler!$F$2,J452*Veriler!$F$2,J452*O452)))))," ")</f>
        <v>0</v>
      </c>
      <c r="R452" s="70">
        <f>IF(Veriler!O452&lt;=0.1, Q452, IF(AND(Veriler!O452&gt;0.1, E452="", N452="E"), IF(O452&gt;Veriler!$F$2, O452*Q452, IF(O452&lt;Veriler!$F$2, Veriler!$F$2*Q452, O452*Q452)), 0))</f>
        <v>0</v>
      </c>
      <c r="S452" s="70" t="str">
        <f t="shared" si="82"/>
        <v xml:space="preserve"> </v>
      </c>
      <c r="T452" s="73" t="str">
        <f>IFERROR(IF(E452="", IF(Q452=1, 0, IF(J452-Q452=0, "", J452-Q452)), IF(Veriler!H452="", J452, IF(J452*Veriler!H452=0, "", J452*Veriler!H452))), J452)</f>
        <v/>
      </c>
    </row>
    <row r="453" spans="1:20" s="63" customFormat="1" ht="27.75" customHeight="1" x14ac:dyDescent="0.25">
      <c r="A453" s="69">
        <v>6</v>
      </c>
      <c r="B453" s="201"/>
      <c r="C453" s="202"/>
      <c r="D453" s="4"/>
      <c r="E453" s="5"/>
      <c r="F453" s="3"/>
      <c r="G453" s="3"/>
      <c r="H453" s="3"/>
      <c r="I453" s="3"/>
      <c r="J453" s="70" t="str">
        <f t="shared" si="79"/>
        <v/>
      </c>
      <c r="K453" s="71" t="str">
        <f>IF(J453="", "", J453/Veriler!$S$1)</f>
        <v/>
      </c>
      <c r="L453" s="108" t="str">
        <f>IF(E453&lt;&gt;"", "İthal Girdi", IF(Veriler!O453="", "", IF(Veriler!N453="H", "%0,5 üzerindedir", IF(Veriler!O453&gt;0.1, "%10 sınırı aşılmıştır.", "Uygun"))))</f>
        <v/>
      </c>
      <c r="M453" s="108" t="str">
        <f t="shared" si="80"/>
        <v xml:space="preserve"> </v>
      </c>
      <c r="N453" s="29"/>
      <c r="O453" s="6"/>
      <c r="P453" s="72" t="str">
        <f t="shared" si="81"/>
        <v/>
      </c>
      <c r="Q453" s="70">
        <f>IFERROR(IF(K453&lt;=0.005,IF(E453="",J453,0),IF(E453&lt;&gt;"",0,IF(N453="",0,IF(N453="H",0,IF(O453&lt;Veriler!$F$2,J453*Veriler!$F$2,J453*O453)))))," ")</f>
        <v>0</v>
      </c>
      <c r="R453" s="70">
        <f>IF(Veriler!O453&lt;=0.1, Q453, IF(AND(Veriler!O453&gt;0.1, E453="", N453="E"), IF(O453&gt;Veriler!$F$2, O453*Q453, IF(O453&lt;Veriler!$F$2, Veriler!$F$2*Q453, O453*Q453)), 0))</f>
        <v>0</v>
      </c>
      <c r="S453" s="70" t="str">
        <f t="shared" si="82"/>
        <v xml:space="preserve"> </v>
      </c>
      <c r="T453" s="73" t="str">
        <f>IFERROR(IF(E453="", IF(Q453=1, 0, IF(J453-Q453=0, "", J453-Q453)), IF(Veriler!H453="", J453, IF(J453*Veriler!H453=0, "", J453*Veriler!H453))), J453)</f>
        <v/>
      </c>
    </row>
    <row r="454" spans="1:20" s="63" customFormat="1" ht="27.75" customHeight="1" x14ac:dyDescent="0.25">
      <c r="A454" s="69">
        <v>7</v>
      </c>
      <c r="B454" s="201"/>
      <c r="C454" s="202"/>
      <c r="D454" s="4"/>
      <c r="E454" s="5"/>
      <c r="F454" s="3"/>
      <c r="G454" s="3"/>
      <c r="H454" s="3"/>
      <c r="I454" s="3"/>
      <c r="J454" s="70" t="str">
        <f t="shared" si="79"/>
        <v/>
      </c>
      <c r="K454" s="71" t="str">
        <f>IF(J454="", "", J454/Veriler!$S$1)</f>
        <v/>
      </c>
      <c r="L454" s="108" t="str">
        <f>IF(E454&lt;&gt;"", "İthal Girdi", IF(Veriler!O454="", "", IF(Veriler!N454="H", "%0,5 üzerindedir", IF(Veriler!O454&gt;0.1, "%10 sınırı aşılmıştır.", "Uygun"))))</f>
        <v/>
      </c>
      <c r="M454" s="108" t="str">
        <f t="shared" si="80"/>
        <v xml:space="preserve"> </v>
      </c>
      <c r="N454" s="29"/>
      <c r="O454" s="6"/>
      <c r="P454" s="72" t="str">
        <f t="shared" si="81"/>
        <v/>
      </c>
      <c r="Q454" s="70">
        <f>IFERROR(IF(K454&lt;=0.005,IF(E454="",J454,0),IF(E454&lt;&gt;"",0,IF(N454="",0,IF(N454="H",0,IF(O454&lt;Veriler!$F$2,J454*Veriler!$F$2,J454*O454)))))," ")</f>
        <v>0</v>
      </c>
      <c r="R454" s="70">
        <f>IF(Veriler!O454&lt;=0.1, Q454, IF(AND(Veriler!O454&gt;0.1, E454="", N454="E"), IF(O454&gt;Veriler!$F$2, O454*Q454, IF(O454&lt;Veriler!$F$2, Veriler!$F$2*Q454, O454*Q454)), 0))</f>
        <v>0</v>
      </c>
      <c r="S454" s="70" t="str">
        <f t="shared" si="82"/>
        <v xml:space="preserve"> </v>
      </c>
      <c r="T454" s="73" t="str">
        <f>IFERROR(IF(E454="", IF(Q454=1, 0, IF(J454-Q454=0, "", J454-Q454)), IF(Veriler!H454="", J454, IF(J454*Veriler!H454=0, "", J454*Veriler!H454))), J454)</f>
        <v/>
      </c>
    </row>
    <row r="455" spans="1:20" s="63" customFormat="1" ht="27.75" customHeight="1" x14ac:dyDescent="0.25">
      <c r="A455" s="69">
        <v>8</v>
      </c>
      <c r="B455" s="201"/>
      <c r="C455" s="202"/>
      <c r="D455" s="4"/>
      <c r="E455" s="5"/>
      <c r="F455" s="3"/>
      <c r="G455" s="3"/>
      <c r="H455" s="3"/>
      <c r="I455" s="3"/>
      <c r="J455" s="70" t="str">
        <f t="shared" si="79"/>
        <v/>
      </c>
      <c r="K455" s="71" t="str">
        <f>IF(J455="", "", J455/Veriler!$S$1)</f>
        <v/>
      </c>
      <c r="L455" s="108" t="str">
        <f>IF(E455&lt;&gt;"", "İthal Girdi", IF(Veriler!O455="", "", IF(Veriler!N455="H", "%0,5 üzerindedir", IF(Veriler!O455&gt;0.1, "%10 sınırı aşılmıştır.", "Uygun"))))</f>
        <v/>
      </c>
      <c r="M455" s="108" t="str">
        <f t="shared" si="80"/>
        <v xml:space="preserve"> </v>
      </c>
      <c r="N455" s="29"/>
      <c r="O455" s="6"/>
      <c r="P455" s="72" t="str">
        <f t="shared" si="81"/>
        <v/>
      </c>
      <c r="Q455" s="70">
        <f>IFERROR(IF(K455&lt;=0.005,IF(E455="",J455,0),IF(E455&lt;&gt;"",0,IF(N455="",0,IF(N455="H",0,IF(O455&lt;Veriler!$F$2,J455*Veriler!$F$2,J455*O455)))))," ")</f>
        <v>0</v>
      </c>
      <c r="R455" s="70">
        <f>IF(Veriler!O455&lt;=0.1, Q455, IF(AND(Veriler!O455&gt;0.1, E455="", N455="E"), IF(O455&gt;Veriler!$F$2, O455*Q455, IF(O455&lt;Veriler!$F$2, Veriler!$F$2*Q455, O455*Q455)), 0))</f>
        <v>0</v>
      </c>
      <c r="S455" s="70" t="str">
        <f t="shared" si="82"/>
        <v xml:space="preserve"> </v>
      </c>
      <c r="T455" s="73" t="str">
        <f>IFERROR(IF(E455="", IF(Q455=1, 0, IF(J455-Q455=0, "", J455-Q455)), IF(Veriler!H455="", J455, IF(J455*Veriler!H455=0, "", J455*Veriler!H455))), J455)</f>
        <v/>
      </c>
    </row>
    <row r="456" spans="1:20" s="63" customFormat="1" ht="27.75" customHeight="1" x14ac:dyDescent="0.25">
      <c r="A456" s="69">
        <v>9</v>
      </c>
      <c r="B456" s="201"/>
      <c r="C456" s="202"/>
      <c r="D456" s="4"/>
      <c r="E456" s="5"/>
      <c r="F456" s="3"/>
      <c r="G456" s="3"/>
      <c r="H456" s="3"/>
      <c r="I456" s="3"/>
      <c r="J456" s="70" t="str">
        <f t="shared" si="79"/>
        <v/>
      </c>
      <c r="K456" s="71" t="str">
        <f>IF(J456="", "", J456/Veriler!$S$1)</f>
        <v/>
      </c>
      <c r="L456" s="108" t="str">
        <f>IF(E456&lt;&gt;"", "İthal Girdi", IF(Veriler!O456="", "", IF(Veriler!N456="H", "%0,5 üzerindedir", IF(Veriler!O456&gt;0.1, "%10 sınırı aşılmıştır.", "Uygun"))))</f>
        <v/>
      </c>
      <c r="M456" s="108" t="str">
        <f t="shared" si="80"/>
        <v xml:space="preserve"> </v>
      </c>
      <c r="N456" s="29"/>
      <c r="O456" s="6"/>
      <c r="P456" s="72" t="str">
        <f t="shared" si="81"/>
        <v/>
      </c>
      <c r="Q456" s="70">
        <f>IFERROR(IF(K456&lt;=0.005,IF(E456="",J456,0),IF(E456&lt;&gt;"",0,IF(N456="",0,IF(N456="H",0,IF(O456&lt;Veriler!$F$2,J456*Veriler!$F$2,J456*O456)))))," ")</f>
        <v>0</v>
      </c>
      <c r="R456" s="70">
        <f>IF(Veriler!O456&lt;=0.1, Q456, IF(AND(Veriler!O456&gt;0.1, E456="", N456="E"), IF(O456&gt;Veriler!$F$2, O456*Q456, IF(O456&lt;Veriler!$F$2, Veriler!$F$2*Q456, O456*Q456)), 0))</f>
        <v>0</v>
      </c>
      <c r="S456" s="70" t="str">
        <f t="shared" si="82"/>
        <v xml:space="preserve"> </v>
      </c>
      <c r="T456" s="73" t="str">
        <f>IFERROR(IF(E456="", IF(Q456=1, 0, IF(J456-Q456=0, "", J456-Q456)), IF(Veriler!H456="", J456, IF(J456*Veriler!H456=0, "", J456*Veriler!H456))), J456)</f>
        <v/>
      </c>
    </row>
    <row r="457" spans="1:20" s="63" customFormat="1" ht="27.75" customHeight="1" x14ac:dyDescent="0.25">
      <c r="A457" s="69">
        <v>10</v>
      </c>
      <c r="B457" s="201"/>
      <c r="C457" s="202"/>
      <c r="D457" s="4"/>
      <c r="E457" s="5"/>
      <c r="F457" s="3"/>
      <c r="G457" s="3"/>
      <c r="H457" s="3"/>
      <c r="I457" s="3"/>
      <c r="J457" s="70" t="str">
        <f t="shared" si="79"/>
        <v/>
      </c>
      <c r="K457" s="71" t="str">
        <f>IF(J457="", "", J457/Veriler!$S$1)</f>
        <v/>
      </c>
      <c r="L457" s="108" t="str">
        <f>IF(E457&lt;&gt;"", "İthal Girdi", IF(Veriler!O457="", "", IF(Veriler!N457="H", "%0,5 üzerindedir", IF(Veriler!O457&gt;0.1, "%10 sınırı aşılmıştır.", "Uygun"))))</f>
        <v/>
      </c>
      <c r="M457" s="108" t="str">
        <f t="shared" si="80"/>
        <v xml:space="preserve"> </v>
      </c>
      <c r="N457" s="29"/>
      <c r="O457" s="6"/>
      <c r="P457" s="72" t="str">
        <f t="shared" si="81"/>
        <v/>
      </c>
      <c r="Q457" s="70">
        <f>IFERROR(IF(K457&lt;=0.005,IF(E457="",J457,0),IF(E457&lt;&gt;"",0,IF(N457="",0,IF(N457="H",0,IF(O457&lt;Veriler!$F$2,J457*Veriler!$F$2,J457*O457)))))," ")</f>
        <v>0</v>
      </c>
      <c r="R457" s="70">
        <f>IF(Veriler!O457&lt;=0.1, Q457, IF(AND(Veriler!O457&gt;0.1, E457="", N457="E"), IF(O457&gt;Veriler!$F$2, O457*Q457, IF(O457&lt;Veriler!$F$2, Veriler!$F$2*Q457, O457*Q457)), 0))</f>
        <v>0</v>
      </c>
      <c r="S457" s="70" t="str">
        <f t="shared" si="82"/>
        <v xml:space="preserve"> </v>
      </c>
      <c r="T457" s="73" t="str">
        <f>IFERROR(IF(E457="", IF(Q457=1, 0, IF(J457-Q457=0, "", J457-Q457)), IF(Veriler!H457="", J457, IF(J457*Veriler!H457=0, "", J457*Veriler!H457))), J457)</f>
        <v/>
      </c>
    </row>
    <row r="458" spans="1:20" s="63" customFormat="1" ht="27.75" customHeight="1" x14ac:dyDescent="0.25">
      <c r="A458" s="69">
        <v>11</v>
      </c>
      <c r="B458" s="201"/>
      <c r="C458" s="202"/>
      <c r="D458" s="4"/>
      <c r="E458" s="5"/>
      <c r="F458" s="3"/>
      <c r="G458" s="3"/>
      <c r="H458" s="3"/>
      <c r="I458" s="3"/>
      <c r="J458" s="70" t="str">
        <f t="shared" si="79"/>
        <v/>
      </c>
      <c r="K458" s="71" t="str">
        <f>IF(J458="", "", J458/Veriler!$S$1)</f>
        <v/>
      </c>
      <c r="L458" s="108" t="str">
        <f>IF(E458&lt;&gt;"", "İthal Girdi", IF(Veriler!O458="", "", IF(Veriler!N458="H", "%0,5 üzerindedir", IF(Veriler!O458&gt;0.1, "%10 sınırı aşılmıştır.", "Uygun"))))</f>
        <v/>
      </c>
      <c r="M458" s="108" t="str">
        <f t="shared" si="80"/>
        <v xml:space="preserve"> </v>
      </c>
      <c r="N458" s="29"/>
      <c r="O458" s="6"/>
      <c r="P458" s="72" t="str">
        <f t="shared" si="81"/>
        <v/>
      </c>
      <c r="Q458" s="70">
        <f>IFERROR(IF(K458&lt;=0.005,IF(E458="",J458,0),IF(E458&lt;&gt;"",0,IF(N458="",0,IF(N458="H",0,IF(O458&lt;Veriler!$F$2,J458*Veriler!$F$2,J458*O458)))))," ")</f>
        <v>0</v>
      </c>
      <c r="R458" s="70">
        <f>IF(Veriler!O458&lt;=0.1, Q458, IF(AND(Veriler!O458&gt;0.1, E458="", N458="E"), IF(O458&gt;Veriler!$F$2, O458*Q458, IF(O458&lt;Veriler!$F$2, Veriler!$F$2*Q458, O458*Q458)), 0))</f>
        <v>0</v>
      </c>
      <c r="S458" s="70" t="str">
        <f t="shared" si="82"/>
        <v xml:space="preserve"> </v>
      </c>
      <c r="T458" s="73" t="str">
        <f>IFERROR(IF(E458="", IF(Q458=1, 0, IF(J458-Q458=0, "", J458-Q458)), IF(Veriler!H458="", J458, IF(J458*Veriler!H458=0, "", J458*Veriler!H458))), J458)</f>
        <v/>
      </c>
    </row>
    <row r="459" spans="1:20" s="63" customFormat="1" ht="27.75" customHeight="1" x14ac:dyDescent="0.25">
      <c r="A459" s="69">
        <v>12</v>
      </c>
      <c r="B459" s="201"/>
      <c r="C459" s="202"/>
      <c r="D459" s="4"/>
      <c r="E459" s="5"/>
      <c r="F459" s="3"/>
      <c r="G459" s="3"/>
      <c r="H459" s="3"/>
      <c r="I459" s="3"/>
      <c r="J459" s="70" t="str">
        <f t="shared" si="79"/>
        <v/>
      </c>
      <c r="K459" s="71" t="str">
        <f>IF(J459="", "", J459/Veriler!$S$1)</f>
        <v/>
      </c>
      <c r="L459" s="108" t="str">
        <f>IF(E459&lt;&gt;"", "İthal Girdi", IF(Veriler!O459="", "", IF(Veriler!N459="H", "%0,5 üzerindedir", IF(Veriler!O459&gt;0.1, "%10 sınırı aşılmıştır.", "Uygun"))))</f>
        <v/>
      </c>
      <c r="M459" s="108" t="str">
        <f t="shared" si="80"/>
        <v xml:space="preserve"> </v>
      </c>
      <c r="N459" s="29"/>
      <c r="O459" s="6"/>
      <c r="P459" s="72" t="str">
        <f t="shared" si="81"/>
        <v/>
      </c>
      <c r="Q459" s="70">
        <f>IFERROR(IF(K459&lt;=0.005,IF(E459="",J459,0),IF(E459&lt;&gt;"",0,IF(N459="",0,IF(N459="H",0,IF(O459&lt;Veriler!$F$2,J459*Veriler!$F$2,J459*O459)))))," ")</f>
        <v>0</v>
      </c>
      <c r="R459" s="70">
        <f>IF(Veriler!O459&lt;=0.1, Q459, IF(AND(Veriler!O459&gt;0.1, E459="", N459="E"), IF(O459&gt;Veriler!$F$2, O459*Q459, IF(O459&lt;Veriler!$F$2, Veriler!$F$2*Q459, O459*Q459)), 0))</f>
        <v>0</v>
      </c>
      <c r="S459" s="70" t="str">
        <f t="shared" si="82"/>
        <v xml:space="preserve"> </v>
      </c>
      <c r="T459" s="73" t="str">
        <f>IFERROR(IF(E459="", IF(Q459=1, 0, IF(J459-Q459=0, "", J459-Q459)), IF(Veriler!H459="", J459, IF(J459*Veriler!H459=0, "", J459*Veriler!H459))), J459)</f>
        <v/>
      </c>
    </row>
    <row r="460" spans="1:20" s="63" customFormat="1" ht="27.75" customHeight="1" x14ac:dyDescent="0.25">
      <c r="A460" s="69">
        <v>13</v>
      </c>
      <c r="B460" s="201"/>
      <c r="C460" s="202"/>
      <c r="D460" s="4"/>
      <c r="E460" s="5"/>
      <c r="F460" s="3"/>
      <c r="G460" s="3"/>
      <c r="H460" s="3"/>
      <c r="I460" s="3"/>
      <c r="J460" s="70" t="str">
        <f t="shared" si="79"/>
        <v/>
      </c>
      <c r="K460" s="71" t="str">
        <f>IF(J460="", "", J460/Veriler!$S$1)</f>
        <v/>
      </c>
      <c r="L460" s="108" t="str">
        <f>IF(E460&lt;&gt;"", "İthal Girdi", IF(Veriler!O460="", "", IF(Veriler!N460="H", "%0,5 üzerindedir", IF(Veriler!O460&gt;0.1, "%10 sınırı aşılmıştır.", "Uygun"))))</f>
        <v/>
      </c>
      <c r="M460" s="108" t="str">
        <f t="shared" si="80"/>
        <v xml:space="preserve"> </v>
      </c>
      <c r="N460" s="29"/>
      <c r="O460" s="6"/>
      <c r="P460" s="72" t="str">
        <f t="shared" si="81"/>
        <v/>
      </c>
      <c r="Q460" s="70">
        <f>IFERROR(IF(K460&lt;=0.005,IF(E460="",J460,0),IF(E460&lt;&gt;"",0,IF(N460="",0,IF(N460="H",0,IF(O460&lt;Veriler!$F$2,J460*Veriler!$F$2,J460*O460)))))," ")</f>
        <v>0</v>
      </c>
      <c r="R460" s="70">
        <f>IF(Veriler!O460&lt;=0.1, Q460, IF(AND(Veriler!O460&gt;0.1, E460="", N460="E"), IF(O460&gt;Veriler!$F$2, O460*Q460, IF(O460&lt;Veriler!$F$2, Veriler!$F$2*Q460, O460*Q460)), 0))</f>
        <v>0</v>
      </c>
      <c r="S460" s="70" t="str">
        <f t="shared" si="82"/>
        <v xml:space="preserve"> </v>
      </c>
      <c r="T460" s="73" t="str">
        <f>IFERROR(IF(E460="", IF(Q460=1, 0, IF(J460-Q460=0, "", J460-Q460)), IF(Veriler!H460="", J460, IF(J460*Veriler!H460=0, "", J460*Veriler!H460))), J460)</f>
        <v/>
      </c>
    </row>
    <row r="461" spans="1:20" s="63" customFormat="1" ht="27.75" customHeight="1" x14ac:dyDescent="0.25">
      <c r="A461" s="69">
        <v>14</v>
      </c>
      <c r="B461" s="201"/>
      <c r="C461" s="202"/>
      <c r="D461" s="4"/>
      <c r="E461" s="5"/>
      <c r="F461" s="3"/>
      <c r="G461" s="3"/>
      <c r="H461" s="3"/>
      <c r="I461" s="3"/>
      <c r="J461" s="70" t="str">
        <f t="shared" si="79"/>
        <v/>
      </c>
      <c r="K461" s="71" t="str">
        <f>IF(J461="", "", J461/Veriler!$S$1)</f>
        <v/>
      </c>
      <c r="L461" s="108" t="str">
        <f>IF(E461&lt;&gt;"", "İthal Girdi", IF(Veriler!O461="", "", IF(Veriler!N461="H", "%0,5 üzerindedir", IF(Veriler!O461&gt;0.1, "%10 sınırı aşılmıştır.", "Uygun"))))</f>
        <v/>
      </c>
      <c r="M461" s="108" t="str">
        <f t="shared" si="80"/>
        <v xml:space="preserve"> </v>
      </c>
      <c r="N461" s="29"/>
      <c r="O461" s="6"/>
      <c r="P461" s="72" t="str">
        <f t="shared" si="81"/>
        <v/>
      </c>
      <c r="Q461" s="70">
        <f>IFERROR(IF(K461&lt;=0.005,IF(E461="",J461,0),IF(E461&lt;&gt;"",0,IF(N461="",0,IF(N461="H",0,IF(O461&lt;Veriler!$F$2,J461*Veriler!$F$2,J461*O461)))))," ")</f>
        <v>0</v>
      </c>
      <c r="R461" s="70">
        <f>IF(Veriler!O461&lt;=0.1, Q461, IF(AND(Veriler!O461&gt;0.1, E461="", N461="E"), IF(O461&gt;Veriler!$F$2, O461*Q461, IF(O461&lt;Veriler!$F$2, Veriler!$F$2*Q461, O461*Q461)), 0))</f>
        <v>0</v>
      </c>
      <c r="S461" s="70" t="str">
        <f t="shared" si="82"/>
        <v xml:space="preserve"> </v>
      </c>
      <c r="T461" s="73" t="str">
        <f>IFERROR(IF(E461="", IF(Q461=1, 0, IF(J461-Q461=0, "", J461-Q461)), IF(Veriler!H461="", J461, IF(J461*Veriler!H461=0, "", J461*Veriler!H461))), J461)</f>
        <v/>
      </c>
    </row>
    <row r="462" spans="1:20" s="63" customFormat="1" ht="24" customHeight="1" x14ac:dyDescent="0.25">
      <c r="A462" s="74"/>
      <c r="B462" s="75"/>
      <c r="C462" s="75"/>
      <c r="D462" s="75"/>
      <c r="E462" s="76"/>
      <c r="F462" s="74"/>
      <c r="G462" s="74"/>
      <c r="H462" s="74"/>
      <c r="I462" s="74"/>
      <c r="J462" s="77"/>
      <c r="K462" s="78"/>
      <c r="L462" s="109"/>
      <c r="M462" s="109"/>
      <c r="N462" s="79"/>
      <c r="O462" s="80"/>
      <c r="P462" s="80"/>
      <c r="Q462" s="74"/>
      <c r="R462" s="74"/>
      <c r="S462" s="74"/>
      <c r="T462" s="74"/>
    </row>
    <row r="463" spans="1:20" s="63" customFormat="1" ht="24" customHeight="1" x14ac:dyDescent="0.25">
      <c r="A463" s="74"/>
      <c r="B463" s="75"/>
      <c r="C463" s="75"/>
      <c r="D463" s="75"/>
      <c r="E463" s="76"/>
      <c r="F463" s="74"/>
      <c r="G463" s="74"/>
      <c r="H463" s="74"/>
      <c r="I463" s="74"/>
      <c r="J463" s="77"/>
      <c r="K463" s="78"/>
      <c r="L463" s="109"/>
      <c r="M463" s="109"/>
      <c r="N463" s="79"/>
      <c r="O463" s="80"/>
      <c r="P463" s="80"/>
      <c r="Q463" s="81" t="s">
        <v>19</v>
      </c>
      <c r="R463" s="81" t="s">
        <v>19</v>
      </c>
      <c r="S463" s="81" t="s">
        <v>19</v>
      </c>
      <c r="T463" s="82" t="s">
        <v>20</v>
      </c>
    </row>
    <row r="464" spans="1:20" s="63" customFormat="1" ht="27" customHeight="1" x14ac:dyDescent="0.25">
      <c r="A464" s="203" t="s">
        <v>106</v>
      </c>
      <c r="B464" s="203"/>
      <c r="C464" s="203"/>
      <c r="D464" s="203"/>
      <c r="E464" s="203"/>
      <c r="F464" s="203"/>
      <c r="G464" s="203"/>
      <c r="H464" s="203"/>
      <c r="I464" s="203"/>
      <c r="J464" s="203"/>
      <c r="K464" s="203"/>
      <c r="L464" s="203"/>
      <c r="M464" s="203"/>
      <c r="N464" s="203"/>
      <c r="O464" s="203"/>
      <c r="P464" s="203"/>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3" customFormat="1" ht="31.5" customHeight="1" x14ac:dyDescent="0.25">
      <c r="A472" s="205" t="s">
        <v>0</v>
      </c>
      <c r="B472" s="205"/>
      <c r="C472" s="205"/>
      <c r="D472" s="205"/>
      <c r="E472" s="205"/>
      <c r="F472" s="205"/>
      <c r="G472" s="205"/>
      <c r="H472" s="205"/>
      <c r="I472" s="205"/>
      <c r="J472" s="205"/>
      <c r="K472" s="205"/>
      <c r="L472" s="205"/>
      <c r="M472" s="205"/>
      <c r="N472" s="205" t="b">
        <v>0</v>
      </c>
      <c r="O472" s="205"/>
      <c r="P472" s="205"/>
      <c r="Q472" s="205"/>
      <c r="R472" s="205"/>
      <c r="S472" s="205"/>
      <c r="T472" s="205"/>
    </row>
    <row r="473" spans="1:20" s="64" customFormat="1" ht="28.5" customHeight="1" x14ac:dyDescent="0.25">
      <c r="A473" s="206" t="s">
        <v>124</v>
      </c>
      <c r="B473" s="207"/>
      <c r="C473" s="207"/>
      <c r="D473" s="207"/>
      <c r="E473" s="207"/>
      <c r="F473" s="207"/>
      <c r="G473" s="207"/>
      <c r="H473" s="207"/>
      <c r="I473" s="207"/>
      <c r="J473" s="207"/>
      <c r="K473" s="207"/>
      <c r="L473" s="207"/>
      <c r="M473" s="207"/>
      <c r="N473" s="207"/>
      <c r="O473" s="207"/>
      <c r="P473" s="208"/>
      <c r="Q473" s="160"/>
      <c r="R473" s="161"/>
      <c r="S473" s="162" t="s">
        <v>125</v>
      </c>
      <c r="T473" s="163">
        <f>T430+1</f>
        <v>13</v>
      </c>
    </row>
    <row r="474" spans="1:20" s="63" customFormat="1" ht="54" customHeight="1" x14ac:dyDescent="0.25">
      <c r="A474" s="65" t="s">
        <v>1</v>
      </c>
      <c r="B474" s="209" t="s">
        <v>2</v>
      </c>
      <c r="C474" s="210"/>
      <c r="D474" s="2" t="s">
        <v>3</v>
      </c>
      <c r="E474" s="2" t="s">
        <v>4</v>
      </c>
      <c r="F474" s="1" t="s">
        <v>5</v>
      </c>
      <c r="G474" s="1" t="s">
        <v>6</v>
      </c>
      <c r="H474" s="1" t="s">
        <v>7</v>
      </c>
      <c r="I474" s="1" t="s">
        <v>8</v>
      </c>
      <c r="J474" s="65" t="s">
        <v>9</v>
      </c>
      <c r="K474" s="67" t="s">
        <v>10</v>
      </c>
      <c r="L474" s="111" t="s">
        <v>94</v>
      </c>
      <c r="M474" s="111" t="s">
        <v>94</v>
      </c>
      <c r="N474" s="1" t="s">
        <v>11</v>
      </c>
      <c r="O474" s="1" t="s">
        <v>12</v>
      </c>
      <c r="P474" s="68" t="s">
        <v>13</v>
      </c>
      <c r="Q474" s="65" t="s">
        <v>14</v>
      </c>
      <c r="R474" s="65" t="s">
        <v>85</v>
      </c>
      <c r="S474" s="65" t="s">
        <v>85</v>
      </c>
      <c r="T474" s="65" t="s">
        <v>15</v>
      </c>
    </row>
    <row r="475" spans="1:20" s="63" customFormat="1" ht="27" customHeight="1" x14ac:dyDescent="0.25">
      <c r="A475" s="103"/>
      <c r="B475" s="204" t="s">
        <v>16</v>
      </c>
      <c r="C475" s="204"/>
      <c r="D475" s="104"/>
      <c r="E475" s="104"/>
      <c r="F475" s="104"/>
      <c r="G475" s="104"/>
      <c r="H475" s="104"/>
      <c r="I475" s="104"/>
      <c r="J475" s="104"/>
      <c r="K475" s="104"/>
      <c r="L475" s="104"/>
      <c r="M475" s="104"/>
      <c r="N475" s="104"/>
      <c r="O475" s="104"/>
      <c r="P475" s="204"/>
      <c r="Q475" s="204"/>
      <c r="R475" s="104"/>
      <c r="S475" s="104"/>
      <c r="T475" s="104"/>
    </row>
    <row r="476" spans="1:20" s="63" customFormat="1" ht="27.75" customHeight="1" x14ac:dyDescent="0.25">
      <c r="A476" s="69">
        <v>1</v>
      </c>
      <c r="B476" s="201"/>
      <c r="C476" s="202"/>
      <c r="D476" s="4"/>
      <c r="E476" s="5"/>
      <c r="F476" s="3"/>
      <c r="G476" s="3"/>
      <c r="H476" s="3"/>
      <c r="I476" s="3"/>
      <c r="J476" s="70"/>
      <c r="K476" s="71" t="str">
        <f>IF(J476="", "", J476/Veriler!$S$1)</f>
        <v/>
      </c>
      <c r="L476" s="108" t="str">
        <f>IF(E476&lt;&gt;"", "İthal Girdi", IF(Veriler!O476="", "", IF(Veriler!N476="H", "%0,5 üzerindedir", IF(Veriler!O476&gt;0.1, "%10 sınırı aşılmıştır.", "Uygun"))))</f>
        <v/>
      </c>
      <c r="M476" s="108" t="str">
        <f t="shared" ref="M476:M489" si="83">IF(K476=""," ",L476)</f>
        <v xml:space="preserve"> </v>
      </c>
      <c r="N476" s="29"/>
      <c r="O476" s="6"/>
      <c r="P476" s="72" t="str">
        <f>IFERROR(IF(AND(R476&lt;&gt;"",J476&lt;&gt;"",J476&lt;&gt;0,R476&lt;&gt;0),R476/J476,"")," ")</f>
        <v/>
      </c>
      <c r="Q476" s="70">
        <f>IFERROR(IF(K476&lt;=0.005,IF(E476="",J476,0),IF(E476&lt;&gt;"",0,IF(N476="",0,IF(N476="H",0,IF(O476&lt;Veriler!$F$2,J476*Veriler!$F$2,J476*O476)))))," ")</f>
        <v>0</v>
      </c>
      <c r="R476" s="70">
        <f>IF(Veriler!O476&lt;=0.1, Q476, IF(AND(Veriler!O476&gt;0.1, E476="", N476="E"), IF(O476&gt;Veriler!$F$2, O476*Q476, IF(O476&lt;Veriler!$F$2, Veriler!$F$2*Q476, O476*Q476)), 0))</f>
        <v>0</v>
      </c>
      <c r="S476" s="70" t="str">
        <f>IF(R476=0," ",R476)</f>
        <v xml:space="preserve"> </v>
      </c>
      <c r="T476" s="73" t="str">
        <f>IFERROR(IF(E476="", IF(Q476=1, 0, IF(J476-Q476=0, "", J476-Q476)), IF(Veriler!H476="", J476, IF(J476*Veriler!H476=0, "", J476*Veriler!H476))), J476)</f>
        <v/>
      </c>
    </row>
    <row r="477" spans="1:20" s="63" customFormat="1" ht="27.75" customHeight="1" x14ac:dyDescent="0.25">
      <c r="A477" s="69">
        <v>2</v>
      </c>
      <c r="B477" s="201"/>
      <c r="C477" s="202"/>
      <c r="D477" s="4"/>
      <c r="E477" s="5"/>
      <c r="F477" s="3"/>
      <c r="G477" s="3"/>
      <c r="H477" s="3"/>
      <c r="I477" s="3"/>
      <c r="J477" s="70" t="str">
        <f t="shared" ref="J477:J489" si="84">IF(AND(F477&lt;&gt;0, H477&lt;&gt;0, I477&lt;&gt;0), F477*H477*I477, "")</f>
        <v/>
      </c>
      <c r="K477" s="71" t="str">
        <f>IF(J477="", "", J477/Veriler!$S$1)</f>
        <v/>
      </c>
      <c r="L477" s="108" t="str">
        <f>IF(E477&lt;&gt;"", "İthal Girdi", IF(Veriler!O477="", "", IF(Veriler!N477="H", "%0,5 üzerindedir", IF(Veriler!O477&gt;0.1, "%10 sınırı aşılmıştır.", "Uygun"))))</f>
        <v/>
      </c>
      <c r="M477" s="108" t="str">
        <f t="shared" si="83"/>
        <v xml:space="preserve"> </v>
      </c>
      <c r="N477" s="29"/>
      <c r="O477" s="6"/>
      <c r="P477" s="72" t="str">
        <f t="shared" ref="P477:P489" si="85">IFERROR(IF(AND(R477&lt;&gt;"",J477&lt;&gt;"",J477&lt;&gt;0,R477&lt;&gt;0),R477/J477,"")," ")</f>
        <v/>
      </c>
      <c r="Q477" s="70">
        <f>IFERROR(IF(K477&lt;=0.005,IF(E477="",J477,0),IF(E477&lt;&gt;"",0,IF(N477="",0,IF(N477="H",0,IF(O477&lt;Veriler!$F$2,J477*Veriler!$F$2,J477*O477)))))," ")</f>
        <v>0</v>
      </c>
      <c r="R477" s="70">
        <f>IF(Veriler!O477&lt;=0.1, Q477, IF(AND(Veriler!O477&gt;0.1, E477="", N477="E"), IF(O477&gt;Veriler!$F$2, O477*Q477, IF(O477&lt;Veriler!$F$2, Veriler!$F$2*Q477, O477*Q477)), 0))</f>
        <v>0</v>
      </c>
      <c r="S477" s="70" t="str">
        <f t="shared" ref="S477:S489" si="86">IF(R477=0," ",R477)</f>
        <v xml:space="preserve"> </v>
      </c>
      <c r="T477" s="73" t="str">
        <f>IFERROR(IF(E477="", IF(Q477=1, 0, IF(J477-Q477=0, "", J477-Q477)), IF(Veriler!H477="", J477, IF(J477*Veriler!H477=0, "", J477*Veriler!H477))), J477)</f>
        <v/>
      </c>
    </row>
    <row r="478" spans="1:20" s="63" customFormat="1" ht="27.75" customHeight="1" x14ac:dyDescent="0.25">
      <c r="A478" s="69">
        <v>3</v>
      </c>
      <c r="B478" s="201"/>
      <c r="C478" s="202"/>
      <c r="D478" s="4"/>
      <c r="E478" s="5"/>
      <c r="F478" s="3"/>
      <c r="G478" s="3"/>
      <c r="H478" s="3"/>
      <c r="I478" s="3"/>
      <c r="J478" s="70" t="str">
        <f t="shared" si="84"/>
        <v/>
      </c>
      <c r="K478" s="71" t="str">
        <f>IF(J478="", "", J478/Veriler!$S$1)</f>
        <v/>
      </c>
      <c r="L478" s="108" t="str">
        <f>IF(E478&lt;&gt;"", "İthal Girdi", IF(Veriler!O478="", "", IF(Veriler!N478="H", "%0,5 üzerindedir", IF(Veriler!O478&gt;0.1, "%10 sınırı aşılmıştır.", "Uygun"))))</f>
        <v/>
      </c>
      <c r="M478" s="108" t="str">
        <f t="shared" si="83"/>
        <v xml:space="preserve"> </v>
      </c>
      <c r="N478" s="29"/>
      <c r="O478" s="6"/>
      <c r="P478" s="72" t="str">
        <f t="shared" si="85"/>
        <v/>
      </c>
      <c r="Q478" s="70">
        <f>IFERROR(IF(K478&lt;=0.005,IF(E478="",J478,0),IF(E478&lt;&gt;"",0,IF(N478="",0,IF(N478="H",0,IF(O478&lt;Veriler!$F$2,J478*Veriler!$F$2,J478*O478)))))," ")</f>
        <v>0</v>
      </c>
      <c r="R478" s="70">
        <f>IF(Veriler!O478&lt;=0.1, Q478, IF(AND(Veriler!O478&gt;0.1, E478="", N478="E"), IF(O478&gt;Veriler!$F$2, O478*Q478, IF(O478&lt;Veriler!$F$2, Veriler!$F$2*Q478, O478*Q478)), 0))</f>
        <v>0</v>
      </c>
      <c r="S478" s="70" t="str">
        <f t="shared" si="86"/>
        <v xml:space="preserve"> </v>
      </c>
      <c r="T478" s="73" t="str">
        <f>IFERROR(IF(E478="", IF(Q478=1, 0, IF(J478-Q478=0, "", J478-Q478)), IF(Veriler!H478="", J478, IF(J478*Veriler!H478=0, "", J478*Veriler!H478))), J478)</f>
        <v/>
      </c>
    </row>
    <row r="479" spans="1:20" s="63" customFormat="1" ht="27.75" customHeight="1" x14ac:dyDescent="0.25">
      <c r="A479" s="69">
        <v>4</v>
      </c>
      <c r="B479" s="201"/>
      <c r="C479" s="202"/>
      <c r="D479" s="4"/>
      <c r="E479" s="5"/>
      <c r="F479" s="3"/>
      <c r="G479" s="3"/>
      <c r="H479" s="3"/>
      <c r="I479" s="3"/>
      <c r="J479" s="70" t="str">
        <f t="shared" si="84"/>
        <v/>
      </c>
      <c r="K479" s="71" t="str">
        <f>IF(J479="", "", J479/Veriler!$S$1)</f>
        <v/>
      </c>
      <c r="L479" s="108" t="str">
        <f>IF(E479&lt;&gt;"", "İthal Girdi", IF(Veriler!O479="", "", IF(Veriler!N479="H", "%0,5 üzerindedir", IF(Veriler!O479&gt;0.1, "%10 sınırı aşılmıştır.", "Uygun"))))</f>
        <v/>
      </c>
      <c r="M479" s="108" t="str">
        <f t="shared" si="83"/>
        <v xml:space="preserve"> </v>
      </c>
      <c r="N479" s="29"/>
      <c r="O479" s="6"/>
      <c r="P479" s="72" t="str">
        <f t="shared" si="85"/>
        <v/>
      </c>
      <c r="Q479" s="70">
        <f>IFERROR(IF(K479&lt;=0.005,IF(E479="",J479,0),IF(E479&lt;&gt;"",0,IF(N479="",0,IF(N479="H",0,IF(O479&lt;Veriler!$F$2,J479*Veriler!$F$2,J479*O479)))))," ")</f>
        <v>0</v>
      </c>
      <c r="R479" s="70">
        <f>IF(Veriler!O479&lt;=0.1, Q479, IF(AND(Veriler!O479&gt;0.1, E479="", N479="E"), IF(O479&gt;Veriler!$F$2, O479*Q479, IF(O479&lt;Veriler!$F$2, Veriler!$F$2*Q479, O479*Q479)), 0))</f>
        <v>0</v>
      </c>
      <c r="S479" s="70" t="str">
        <f t="shared" si="86"/>
        <v xml:space="preserve"> </v>
      </c>
      <c r="T479" s="73" t="str">
        <f>IFERROR(IF(E479="", IF(Q479=1, 0, IF(J479-Q479=0, "", J479-Q479)), IF(Veriler!H479="", J479, IF(J479*Veriler!H479=0, "", J479*Veriler!H479))), J479)</f>
        <v/>
      </c>
    </row>
    <row r="480" spans="1:20" s="63" customFormat="1" ht="27.75" customHeight="1" x14ac:dyDescent="0.25">
      <c r="A480" s="69">
        <v>5</v>
      </c>
      <c r="B480" s="201"/>
      <c r="C480" s="202"/>
      <c r="D480" s="4"/>
      <c r="E480" s="5"/>
      <c r="F480" s="3"/>
      <c r="G480" s="3"/>
      <c r="H480" s="3"/>
      <c r="I480" s="3"/>
      <c r="J480" s="70" t="str">
        <f t="shared" si="84"/>
        <v/>
      </c>
      <c r="K480" s="71" t="str">
        <f>IF(J480="", "", J480/Veriler!$S$1)</f>
        <v/>
      </c>
      <c r="L480" s="108" t="str">
        <f>IF(E480&lt;&gt;"", "İthal Girdi", IF(Veriler!O480="", "", IF(Veriler!N480="H", "%0,5 üzerindedir", IF(Veriler!O480&gt;0.1, "%10 sınırı aşılmıştır.", "Uygun"))))</f>
        <v/>
      </c>
      <c r="M480" s="108" t="str">
        <f t="shared" si="83"/>
        <v xml:space="preserve"> </v>
      </c>
      <c r="N480" s="29"/>
      <c r="O480" s="6"/>
      <c r="P480" s="72" t="str">
        <f t="shared" si="85"/>
        <v/>
      </c>
      <c r="Q480" s="70">
        <f>IFERROR(IF(K480&lt;=0.005,IF(E480="",J480,0),IF(E480&lt;&gt;"",0,IF(N480="",0,IF(N480="H",0,IF(O480&lt;Veriler!$F$2,J480*Veriler!$F$2,J480*O480)))))," ")</f>
        <v>0</v>
      </c>
      <c r="R480" s="70">
        <f>IF(Veriler!O480&lt;=0.1, Q480, IF(AND(Veriler!O480&gt;0.1, E480="", N480="E"), IF(O480&gt;Veriler!$F$2, O480*Q480, IF(O480&lt;Veriler!$F$2, Veriler!$F$2*Q480, O480*Q480)), 0))</f>
        <v>0</v>
      </c>
      <c r="S480" s="70" t="str">
        <f t="shared" si="86"/>
        <v xml:space="preserve"> </v>
      </c>
      <c r="T480" s="73" t="str">
        <f>IFERROR(IF(E480="", IF(Q480=1, 0, IF(J480-Q480=0, "", J480-Q480)), IF(Veriler!H480="", J480, IF(J480*Veriler!H480=0, "", J480*Veriler!H480))), J480)</f>
        <v/>
      </c>
    </row>
    <row r="481" spans="1:20" s="63" customFormat="1" ht="27.75" customHeight="1" x14ac:dyDescent="0.25">
      <c r="A481" s="69">
        <v>6</v>
      </c>
      <c r="B481" s="201"/>
      <c r="C481" s="202"/>
      <c r="D481" s="4"/>
      <c r="E481" s="5"/>
      <c r="F481" s="3"/>
      <c r="G481" s="3"/>
      <c r="H481" s="3"/>
      <c r="I481" s="3"/>
      <c r="J481" s="70" t="str">
        <f t="shared" si="84"/>
        <v/>
      </c>
      <c r="K481" s="71" t="str">
        <f>IF(J481="", "", J481/Veriler!$S$1)</f>
        <v/>
      </c>
      <c r="L481" s="108" t="str">
        <f>IF(E481&lt;&gt;"", "İthal Girdi", IF(Veriler!O481="", "", IF(Veriler!N481="H", "%0,5 üzerindedir", IF(Veriler!O481&gt;0.1, "%10 sınırı aşılmıştır.", "Uygun"))))</f>
        <v/>
      </c>
      <c r="M481" s="108" t="str">
        <f t="shared" si="83"/>
        <v xml:space="preserve"> </v>
      </c>
      <c r="N481" s="29"/>
      <c r="O481" s="6"/>
      <c r="P481" s="72" t="str">
        <f t="shared" si="85"/>
        <v/>
      </c>
      <c r="Q481" s="70">
        <f>IFERROR(IF(K481&lt;=0.005,IF(E481="",J481,0),IF(E481&lt;&gt;"",0,IF(N481="",0,IF(N481="H",0,IF(O481&lt;Veriler!$F$2,J481*Veriler!$F$2,J481*O481)))))," ")</f>
        <v>0</v>
      </c>
      <c r="R481" s="70">
        <f>IF(Veriler!O481&lt;=0.1, Q481, IF(AND(Veriler!O481&gt;0.1, E481="", N481="E"), IF(O481&gt;Veriler!$F$2, O481*Q481, IF(O481&lt;Veriler!$F$2, Veriler!$F$2*Q481, O481*Q481)), 0))</f>
        <v>0</v>
      </c>
      <c r="S481" s="70" t="str">
        <f t="shared" si="86"/>
        <v xml:space="preserve"> </v>
      </c>
      <c r="T481" s="73" t="str">
        <f>IFERROR(IF(E481="", IF(Q481=1, 0, IF(J481-Q481=0, "", J481-Q481)), IF(Veriler!H481="", J481, IF(J481*Veriler!H481=0, "", J481*Veriler!H481))), J481)</f>
        <v/>
      </c>
    </row>
    <row r="482" spans="1:20" s="63" customFormat="1" ht="27.75" customHeight="1" x14ac:dyDescent="0.25">
      <c r="A482" s="69">
        <v>7</v>
      </c>
      <c r="B482" s="201"/>
      <c r="C482" s="202"/>
      <c r="D482" s="4"/>
      <c r="E482" s="5"/>
      <c r="F482" s="3"/>
      <c r="G482" s="3"/>
      <c r="H482" s="3"/>
      <c r="I482" s="3"/>
      <c r="J482" s="70" t="str">
        <f t="shared" si="84"/>
        <v/>
      </c>
      <c r="K482" s="71" t="str">
        <f>IF(J482="", "", J482/Veriler!$S$1)</f>
        <v/>
      </c>
      <c r="L482" s="108" t="str">
        <f>IF(E482&lt;&gt;"", "İthal Girdi", IF(Veriler!O482="", "", IF(Veriler!N482="H", "%0,5 üzerindedir", IF(Veriler!O482&gt;0.1, "%10 sınırı aşılmıştır.", "Uygun"))))</f>
        <v/>
      </c>
      <c r="M482" s="108" t="str">
        <f t="shared" si="83"/>
        <v xml:space="preserve"> </v>
      </c>
      <c r="N482" s="29"/>
      <c r="O482" s="6"/>
      <c r="P482" s="72" t="str">
        <f t="shared" si="85"/>
        <v/>
      </c>
      <c r="Q482" s="70">
        <f>IFERROR(IF(K482&lt;=0.005,IF(E482="",J482,0),IF(E482&lt;&gt;"",0,IF(N482="",0,IF(N482="H",0,IF(O482&lt;Veriler!$F$2,J482*Veriler!$F$2,J482*O482)))))," ")</f>
        <v>0</v>
      </c>
      <c r="R482" s="70">
        <f>IF(Veriler!O482&lt;=0.1, Q482, IF(AND(Veriler!O482&gt;0.1, E482="", N482="E"), IF(O482&gt;Veriler!$F$2, O482*Q482, IF(O482&lt;Veriler!$F$2, Veriler!$F$2*Q482, O482*Q482)), 0))</f>
        <v>0</v>
      </c>
      <c r="S482" s="70" t="str">
        <f t="shared" si="86"/>
        <v xml:space="preserve"> </v>
      </c>
      <c r="T482" s="73" t="str">
        <f>IFERROR(IF(E482="", IF(Q482=1, 0, IF(J482-Q482=0, "", J482-Q482)), IF(Veriler!H482="", J482, IF(J482*Veriler!H482=0, "", J482*Veriler!H482))), J482)</f>
        <v/>
      </c>
    </row>
    <row r="483" spans="1:20" s="63" customFormat="1" ht="27.75" customHeight="1" x14ac:dyDescent="0.25">
      <c r="A483" s="69">
        <v>8</v>
      </c>
      <c r="B483" s="201"/>
      <c r="C483" s="202"/>
      <c r="D483" s="4"/>
      <c r="E483" s="5"/>
      <c r="F483" s="3"/>
      <c r="G483" s="3"/>
      <c r="H483" s="3"/>
      <c r="I483" s="3"/>
      <c r="J483" s="70" t="str">
        <f t="shared" si="84"/>
        <v/>
      </c>
      <c r="K483" s="71" t="str">
        <f>IF(J483="", "", J483/Veriler!$S$1)</f>
        <v/>
      </c>
      <c r="L483" s="108" t="str">
        <f>IF(E483&lt;&gt;"", "İthal Girdi", IF(Veriler!O483="", "", IF(Veriler!N483="H", "%0,5 üzerindedir", IF(Veriler!O483&gt;0.1, "%10 sınırı aşılmıştır.", "Uygun"))))</f>
        <v/>
      </c>
      <c r="M483" s="108" t="str">
        <f t="shared" si="83"/>
        <v xml:space="preserve"> </v>
      </c>
      <c r="N483" s="29"/>
      <c r="O483" s="6"/>
      <c r="P483" s="72" t="str">
        <f t="shared" si="85"/>
        <v/>
      </c>
      <c r="Q483" s="70">
        <f>IFERROR(IF(K483&lt;=0.005,IF(E483="",J483,0),IF(E483&lt;&gt;"",0,IF(N483="",0,IF(N483="H",0,IF(O483&lt;Veriler!$F$2,J483*Veriler!$F$2,J483*O483)))))," ")</f>
        <v>0</v>
      </c>
      <c r="R483" s="70">
        <f>IF(Veriler!O483&lt;=0.1, Q483, IF(AND(Veriler!O483&gt;0.1, E483="", N483="E"), IF(O483&gt;Veriler!$F$2, O483*Q483, IF(O483&lt;Veriler!$F$2, Veriler!$F$2*Q483, O483*Q483)), 0))</f>
        <v>0</v>
      </c>
      <c r="S483" s="70" t="str">
        <f t="shared" si="86"/>
        <v xml:space="preserve"> </v>
      </c>
      <c r="T483" s="73" t="str">
        <f>IFERROR(IF(E483="", IF(Q483=1, 0, IF(J483-Q483=0, "", J483-Q483)), IF(Veriler!H483="", J483, IF(J483*Veriler!H483=0, "", J483*Veriler!H483))), J483)</f>
        <v/>
      </c>
    </row>
    <row r="484" spans="1:20" s="63" customFormat="1" ht="27.75" customHeight="1" x14ac:dyDescent="0.25">
      <c r="A484" s="69">
        <v>9</v>
      </c>
      <c r="B484" s="201"/>
      <c r="C484" s="202"/>
      <c r="D484" s="4"/>
      <c r="E484" s="5"/>
      <c r="F484" s="3"/>
      <c r="G484" s="3"/>
      <c r="H484" s="3"/>
      <c r="I484" s="3"/>
      <c r="J484" s="70" t="str">
        <f t="shared" si="84"/>
        <v/>
      </c>
      <c r="K484" s="71" t="str">
        <f>IF(J484="", "", J484/Veriler!$S$1)</f>
        <v/>
      </c>
      <c r="L484" s="108" t="str">
        <f>IF(E484&lt;&gt;"", "İthal Girdi", IF(Veriler!O484="", "", IF(Veriler!N484="H", "%0,5 üzerindedir", IF(Veriler!O484&gt;0.1, "%10 sınırı aşılmıştır.", "Uygun"))))</f>
        <v/>
      </c>
      <c r="M484" s="108" t="str">
        <f t="shared" si="83"/>
        <v xml:space="preserve"> </v>
      </c>
      <c r="N484" s="29"/>
      <c r="O484" s="6"/>
      <c r="P484" s="72" t="str">
        <f t="shared" si="85"/>
        <v/>
      </c>
      <c r="Q484" s="70">
        <f>IFERROR(IF(K484&lt;=0.005,IF(E484="",J484,0),IF(E484&lt;&gt;"",0,IF(N484="",0,IF(N484="H",0,IF(O484&lt;Veriler!$F$2,J484*Veriler!$F$2,J484*O484)))))," ")</f>
        <v>0</v>
      </c>
      <c r="R484" s="70">
        <f>IF(Veriler!O484&lt;=0.1, Q484, IF(AND(Veriler!O484&gt;0.1, E484="", N484="E"), IF(O484&gt;Veriler!$F$2, O484*Q484, IF(O484&lt;Veriler!$F$2, Veriler!$F$2*Q484, O484*Q484)), 0))</f>
        <v>0</v>
      </c>
      <c r="S484" s="70" t="str">
        <f t="shared" si="86"/>
        <v xml:space="preserve"> </v>
      </c>
      <c r="T484" s="73" t="str">
        <f>IFERROR(IF(E484="", IF(Q484=1, 0, IF(J484-Q484=0, "", J484-Q484)), IF(Veriler!H484="", J484, IF(J484*Veriler!H484=0, "", J484*Veriler!H484))), J484)</f>
        <v/>
      </c>
    </row>
    <row r="485" spans="1:20" s="63" customFormat="1" ht="27.75" customHeight="1" x14ac:dyDescent="0.25">
      <c r="A485" s="69">
        <v>10</v>
      </c>
      <c r="B485" s="201"/>
      <c r="C485" s="202"/>
      <c r="D485" s="4"/>
      <c r="E485" s="5"/>
      <c r="F485" s="3"/>
      <c r="G485" s="3"/>
      <c r="H485" s="3"/>
      <c r="I485" s="3"/>
      <c r="J485" s="70" t="str">
        <f t="shared" si="84"/>
        <v/>
      </c>
      <c r="K485" s="71" t="str">
        <f>IF(J485="", "", J485/Veriler!$S$1)</f>
        <v/>
      </c>
      <c r="L485" s="108" t="str">
        <f>IF(E485&lt;&gt;"", "İthal Girdi", IF(Veriler!O485="", "", IF(Veriler!N485="H", "%0,5 üzerindedir", IF(Veriler!O485&gt;0.1, "%10 sınırı aşılmıştır.", "Uygun"))))</f>
        <v/>
      </c>
      <c r="M485" s="108" t="str">
        <f t="shared" si="83"/>
        <v xml:space="preserve"> </v>
      </c>
      <c r="N485" s="29"/>
      <c r="O485" s="6"/>
      <c r="P485" s="72" t="str">
        <f t="shared" si="85"/>
        <v/>
      </c>
      <c r="Q485" s="70">
        <f>IFERROR(IF(K485&lt;=0.005,IF(E485="",J485,0),IF(E485&lt;&gt;"",0,IF(N485="",0,IF(N485="H",0,IF(O485&lt;Veriler!$F$2,J485*Veriler!$F$2,J485*O485)))))," ")</f>
        <v>0</v>
      </c>
      <c r="R485" s="70">
        <f>IF(Veriler!O485&lt;=0.1, Q485, IF(AND(Veriler!O485&gt;0.1, E485="", N485="E"), IF(O485&gt;Veriler!$F$2, O485*Q485, IF(O485&lt;Veriler!$F$2, Veriler!$F$2*Q485, O485*Q485)), 0))</f>
        <v>0</v>
      </c>
      <c r="S485" s="70" t="str">
        <f t="shared" si="86"/>
        <v xml:space="preserve"> </v>
      </c>
      <c r="T485" s="73" t="str">
        <f>IFERROR(IF(E485="", IF(Q485=1, 0, IF(J485-Q485=0, "", J485-Q485)), IF(Veriler!H485="", J485, IF(J485*Veriler!H485=0, "", J485*Veriler!H485))), J485)</f>
        <v/>
      </c>
    </row>
    <row r="486" spans="1:20" s="63" customFormat="1" ht="27.75" customHeight="1" x14ac:dyDescent="0.25">
      <c r="A486" s="69">
        <v>11</v>
      </c>
      <c r="B486" s="201"/>
      <c r="C486" s="202"/>
      <c r="D486" s="4"/>
      <c r="E486" s="5"/>
      <c r="F486" s="3"/>
      <c r="G486" s="3"/>
      <c r="H486" s="3"/>
      <c r="I486" s="3"/>
      <c r="J486" s="70" t="str">
        <f t="shared" si="84"/>
        <v/>
      </c>
      <c r="K486" s="71" t="str">
        <f>IF(J486="", "", J486/Veriler!$S$1)</f>
        <v/>
      </c>
      <c r="L486" s="108" t="str">
        <f>IF(E486&lt;&gt;"", "İthal Girdi", IF(Veriler!O486="", "", IF(Veriler!N486="H", "%0,5 üzerindedir", IF(Veriler!O486&gt;0.1, "%10 sınırı aşılmıştır.", "Uygun"))))</f>
        <v/>
      </c>
      <c r="M486" s="108" t="str">
        <f t="shared" si="83"/>
        <v xml:space="preserve"> </v>
      </c>
      <c r="N486" s="29"/>
      <c r="O486" s="6"/>
      <c r="P486" s="72" t="str">
        <f t="shared" si="85"/>
        <v/>
      </c>
      <c r="Q486" s="70">
        <f>IFERROR(IF(K486&lt;=0.005,IF(E486="",J486,0),IF(E486&lt;&gt;"",0,IF(N486="",0,IF(N486="H",0,IF(O486&lt;Veriler!$F$2,J486*Veriler!$F$2,J486*O486)))))," ")</f>
        <v>0</v>
      </c>
      <c r="R486" s="70">
        <f>IF(Veriler!O486&lt;=0.1, Q486, IF(AND(Veriler!O486&gt;0.1, E486="", N486="E"), IF(O486&gt;Veriler!$F$2, O486*Q486, IF(O486&lt;Veriler!$F$2, Veriler!$F$2*Q486, O486*Q486)), 0))</f>
        <v>0</v>
      </c>
      <c r="S486" s="70" t="str">
        <f t="shared" si="86"/>
        <v xml:space="preserve"> </v>
      </c>
      <c r="T486" s="73" t="str">
        <f>IFERROR(IF(E486="", IF(Q486=1, 0, IF(J486-Q486=0, "", J486-Q486)), IF(Veriler!H486="", J486, IF(J486*Veriler!H486=0, "", J486*Veriler!H486))), J486)</f>
        <v/>
      </c>
    </row>
    <row r="487" spans="1:20" s="63" customFormat="1" ht="27.75" customHeight="1" x14ac:dyDescent="0.25">
      <c r="A487" s="69">
        <v>12</v>
      </c>
      <c r="B487" s="201"/>
      <c r="C487" s="202"/>
      <c r="D487" s="4"/>
      <c r="E487" s="5"/>
      <c r="F487" s="3"/>
      <c r="G487" s="3"/>
      <c r="H487" s="3"/>
      <c r="I487" s="3"/>
      <c r="J487" s="70" t="str">
        <f t="shared" si="84"/>
        <v/>
      </c>
      <c r="K487" s="71" t="str">
        <f>IF(J487="", "", J487/Veriler!$S$1)</f>
        <v/>
      </c>
      <c r="L487" s="108" t="str">
        <f>IF(E487&lt;&gt;"", "İthal Girdi", IF(Veriler!O487="", "", IF(Veriler!N487="H", "%0,5 üzerindedir", IF(Veriler!O487&gt;0.1, "%10 sınırı aşılmıştır.", "Uygun"))))</f>
        <v/>
      </c>
      <c r="M487" s="108" t="str">
        <f t="shared" si="83"/>
        <v xml:space="preserve"> </v>
      </c>
      <c r="N487" s="29"/>
      <c r="O487" s="6"/>
      <c r="P487" s="72" t="str">
        <f t="shared" si="85"/>
        <v/>
      </c>
      <c r="Q487" s="70">
        <f>IFERROR(IF(K487&lt;=0.005,IF(E487="",J487,0),IF(E487&lt;&gt;"",0,IF(N487="",0,IF(N487="H",0,IF(O487&lt;Veriler!$F$2,J487*Veriler!$F$2,J487*O487)))))," ")</f>
        <v>0</v>
      </c>
      <c r="R487" s="70">
        <f>IF(Veriler!O487&lt;=0.1, Q487, IF(AND(Veriler!O487&gt;0.1, E487="", N487="E"), IF(O487&gt;Veriler!$F$2, O487*Q487, IF(O487&lt;Veriler!$F$2, Veriler!$F$2*Q487, O487*Q487)), 0))</f>
        <v>0</v>
      </c>
      <c r="S487" s="70" t="str">
        <f t="shared" si="86"/>
        <v xml:space="preserve"> </v>
      </c>
      <c r="T487" s="73" t="str">
        <f>IFERROR(IF(E487="", IF(Q487=1, 0, IF(J487-Q487=0, "", J487-Q487)), IF(Veriler!H487="", J487, IF(J487*Veriler!H487=0, "", J487*Veriler!H487))), J487)</f>
        <v/>
      </c>
    </row>
    <row r="488" spans="1:20" s="63" customFormat="1" ht="27.75" customHeight="1" x14ac:dyDescent="0.25">
      <c r="A488" s="69">
        <v>13</v>
      </c>
      <c r="B488" s="201"/>
      <c r="C488" s="202"/>
      <c r="D488" s="4"/>
      <c r="E488" s="5"/>
      <c r="F488" s="3"/>
      <c r="G488" s="3"/>
      <c r="H488" s="3"/>
      <c r="I488" s="3"/>
      <c r="J488" s="70" t="str">
        <f t="shared" si="84"/>
        <v/>
      </c>
      <c r="K488" s="71" t="str">
        <f>IF(J488="", "", J488/Veriler!$S$1)</f>
        <v/>
      </c>
      <c r="L488" s="108" t="str">
        <f>IF(E488&lt;&gt;"", "İthal Girdi", IF(Veriler!O488="", "", IF(Veriler!N488="H", "%0,5 üzerindedir", IF(Veriler!O488&gt;0.1, "%10 sınırı aşılmıştır.", "Uygun"))))</f>
        <v/>
      </c>
      <c r="M488" s="108" t="str">
        <f t="shared" si="83"/>
        <v xml:space="preserve"> </v>
      </c>
      <c r="N488" s="29"/>
      <c r="O488" s="6"/>
      <c r="P488" s="72" t="str">
        <f t="shared" si="85"/>
        <v/>
      </c>
      <c r="Q488" s="70">
        <f>IFERROR(IF(K488&lt;=0.005,IF(E488="",J488,0),IF(E488&lt;&gt;"",0,IF(N488="",0,IF(N488="H",0,IF(O488&lt;Veriler!$F$2,J488*Veriler!$F$2,J488*O488)))))," ")</f>
        <v>0</v>
      </c>
      <c r="R488" s="70">
        <f>IF(Veriler!O488&lt;=0.1, Q488, IF(AND(Veriler!O488&gt;0.1, E488="", N488="E"), IF(O488&gt;Veriler!$F$2, O488*Q488, IF(O488&lt;Veriler!$F$2, Veriler!$F$2*Q488, O488*Q488)), 0))</f>
        <v>0</v>
      </c>
      <c r="S488" s="70" t="str">
        <f t="shared" si="86"/>
        <v xml:space="preserve"> </v>
      </c>
      <c r="T488" s="73" t="str">
        <f>IFERROR(IF(E488="", IF(Q488=1, 0, IF(J488-Q488=0, "", J488-Q488)), IF(Veriler!H488="", J488, IF(J488*Veriler!H488=0, "", J488*Veriler!H488))), J488)</f>
        <v/>
      </c>
    </row>
    <row r="489" spans="1:20" s="63" customFormat="1" ht="27.75" customHeight="1" x14ac:dyDescent="0.25">
      <c r="A489" s="69">
        <v>14</v>
      </c>
      <c r="B489" s="201"/>
      <c r="C489" s="202"/>
      <c r="D489" s="4"/>
      <c r="E489" s="5"/>
      <c r="F489" s="3"/>
      <c r="G489" s="3"/>
      <c r="H489" s="3"/>
      <c r="I489" s="3"/>
      <c r="J489" s="70" t="str">
        <f t="shared" si="84"/>
        <v/>
      </c>
      <c r="K489" s="71" t="str">
        <f>IF(J489="", "", J489/Veriler!$S$1)</f>
        <v/>
      </c>
      <c r="L489" s="108" t="str">
        <f>IF(E489&lt;&gt;"", "İthal Girdi", IF(Veriler!O489="", "", IF(Veriler!N489="H", "%0,5 üzerindedir", IF(Veriler!O489&gt;0.1, "%10 sınırı aşılmıştır.", "Uygun"))))</f>
        <v/>
      </c>
      <c r="M489" s="108" t="str">
        <f t="shared" si="83"/>
        <v xml:space="preserve"> </v>
      </c>
      <c r="N489" s="29"/>
      <c r="O489" s="6"/>
      <c r="P489" s="72" t="str">
        <f t="shared" si="85"/>
        <v/>
      </c>
      <c r="Q489" s="70">
        <f>IFERROR(IF(K489&lt;=0.005,IF(E489="",J489,0),IF(E489&lt;&gt;"",0,IF(N489="",0,IF(N489="H",0,IF(O489&lt;Veriler!$F$2,J489*Veriler!$F$2,J489*O489)))))," ")</f>
        <v>0</v>
      </c>
      <c r="R489" s="70">
        <f>IF(Veriler!O489&lt;=0.1, Q489, IF(AND(Veriler!O489&gt;0.1, E489="", N489="E"), IF(O489&gt;Veriler!$F$2, O489*Q489, IF(O489&lt;Veriler!$F$2, Veriler!$F$2*Q489, O489*Q489)), 0))</f>
        <v>0</v>
      </c>
      <c r="S489" s="70" t="str">
        <f t="shared" si="86"/>
        <v xml:space="preserve"> </v>
      </c>
      <c r="T489" s="73" t="str">
        <f>IFERROR(IF(E489="", IF(Q489=1, 0, IF(J489-Q489=0, "", J489-Q489)), IF(Veriler!H489="", J489, IF(J489*Veriler!H489=0, "", J489*Veriler!H489))), J489)</f>
        <v/>
      </c>
    </row>
    <row r="490" spans="1:20" s="63" customFormat="1" ht="27" customHeight="1" x14ac:dyDescent="0.25">
      <c r="A490" s="103"/>
      <c r="B490" s="204" t="s">
        <v>18</v>
      </c>
      <c r="C490" s="204"/>
      <c r="D490" s="104"/>
      <c r="E490" s="104"/>
      <c r="F490" s="104"/>
      <c r="G490" s="104"/>
      <c r="H490" s="104"/>
      <c r="I490" s="104"/>
      <c r="J490" s="104"/>
      <c r="K490" s="104"/>
      <c r="L490" s="104"/>
      <c r="M490" s="104"/>
      <c r="N490" s="104"/>
      <c r="O490" s="104"/>
      <c r="P490" s="204"/>
      <c r="Q490" s="204"/>
      <c r="R490" s="104"/>
      <c r="S490" s="104"/>
      <c r="T490" s="104"/>
    </row>
    <row r="491" spans="1:20" s="63" customFormat="1" ht="27.75" customHeight="1" x14ac:dyDescent="0.25">
      <c r="A491" s="69">
        <v>1</v>
      </c>
      <c r="B491" s="201"/>
      <c r="C491" s="202"/>
      <c r="D491" s="4"/>
      <c r="E491" s="5"/>
      <c r="F491" s="3"/>
      <c r="G491" s="3"/>
      <c r="H491" s="3"/>
      <c r="I491" s="3"/>
      <c r="J491" s="70" t="str">
        <f t="shared" ref="J491:J504" si="87">IF(AND(F491&lt;&gt;0, H491&lt;&gt;0, I491&lt;&gt;0), F491*H491*I491, "")</f>
        <v/>
      </c>
      <c r="K491" s="71" t="str">
        <f>IF(J491="", "", J491/Veriler!$S$1)</f>
        <v/>
      </c>
      <c r="L491" s="108" t="str">
        <f>IF(E491&lt;&gt;"", "İthal Girdi", IF(Veriler!O491="", "", IF(Veriler!N491="H", "%0,5 üzerindedir", IF(Veriler!O491&gt;0.1, "%10 sınırı aşılmıştır.", "Uygun"))))</f>
        <v/>
      </c>
      <c r="M491" s="108" t="str">
        <f t="shared" ref="M491:M504" si="88">IF(K491=""," ",L491)</f>
        <v xml:space="preserve"> </v>
      </c>
      <c r="N491" s="29"/>
      <c r="O491" s="6"/>
      <c r="P491" s="72" t="str">
        <f t="shared" ref="P491:P504" si="89">IFERROR(IF(AND(R491&lt;&gt;"",J491&lt;&gt;"",J491&lt;&gt;0,R491&lt;&gt;0),R491/J491,"")," ")</f>
        <v/>
      </c>
      <c r="Q491" s="70">
        <f>IFERROR(IF(K491&lt;=0.005,IF(E491="",J491,0),IF(E491&lt;&gt;"",0,IF(N491="",0,IF(N491="H",0,IF(O491&lt;Veriler!$F$2,J491*Veriler!$F$2,J491*O491)))))," ")</f>
        <v>0</v>
      </c>
      <c r="R491" s="70">
        <f>IF(Veriler!O491&lt;=0.1, Q491, IF(AND(Veriler!O491&gt;0.1, E491="", N491="E"), IF(O491&gt;Veriler!$F$2, O491*Q491, IF(O491&lt;Veriler!$F$2, Veriler!$F$2*Q491, O491*Q491)), 0))</f>
        <v>0</v>
      </c>
      <c r="S491" s="70" t="str">
        <f t="shared" ref="S491:S504" si="90">IF(R491=0," ",R491)</f>
        <v xml:space="preserve"> </v>
      </c>
      <c r="T491" s="73" t="str">
        <f>IFERROR(IF(E491="", IF(Q491=1, 0, IF(J491-Q491=0, "", J491-Q491)), IF(Veriler!H491="", J491, IF(J491*Veriler!H491=0, "", J491*Veriler!H491))), J491)</f>
        <v/>
      </c>
    </row>
    <row r="492" spans="1:20" s="63" customFormat="1" ht="27.75" customHeight="1" x14ac:dyDescent="0.25">
      <c r="A492" s="69">
        <v>2</v>
      </c>
      <c r="B492" s="201"/>
      <c r="C492" s="202"/>
      <c r="D492" s="4"/>
      <c r="E492" s="5"/>
      <c r="F492" s="3"/>
      <c r="G492" s="3"/>
      <c r="H492" s="3"/>
      <c r="I492" s="3"/>
      <c r="J492" s="70" t="str">
        <f t="shared" si="87"/>
        <v/>
      </c>
      <c r="K492" s="71" t="str">
        <f>IF(J492="", "", J492/Veriler!$S$1)</f>
        <v/>
      </c>
      <c r="L492" s="108" t="str">
        <f>IF(E492&lt;&gt;"", "İthal Girdi", IF(Veriler!O492="", "", IF(Veriler!N492="H", "%0,5 üzerindedir", IF(Veriler!O492&gt;0.1, "%10 sınırı aşılmıştır.", "Uygun"))))</f>
        <v/>
      </c>
      <c r="M492" s="108" t="str">
        <f t="shared" si="88"/>
        <v xml:space="preserve"> </v>
      </c>
      <c r="N492" s="29"/>
      <c r="O492" s="6"/>
      <c r="P492" s="72" t="str">
        <f t="shared" si="89"/>
        <v/>
      </c>
      <c r="Q492" s="70">
        <f>IFERROR(IF(K492&lt;=0.005,IF(E492="",J492,0),IF(E492&lt;&gt;"",0,IF(N492="",0,IF(N492="H",0,IF(O492&lt;Veriler!$F$2,J492*Veriler!$F$2,J492*O492)))))," ")</f>
        <v>0</v>
      </c>
      <c r="R492" s="70">
        <f>IF(Veriler!O492&lt;=0.1, Q492, IF(AND(Veriler!O492&gt;0.1, E492="", N492="E"), IF(O492&gt;Veriler!$F$2, O492*Q492, IF(O492&lt;Veriler!$F$2, Veriler!$F$2*Q492, O492*Q492)), 0))</f>
        <v>0</v>
      </c>
      <c r="S492" s="70" t="str">
        <f t="shared" si="90"/>
        <v xml:space="preserve"> </v>
      </c>
      <c r="T492" s="73" t="str">
        <f>IFERROR(IF(E492="", IF(Q492=1, 0, IF(J492-Q492=0, "", J492-Q492)), IF(Veriler!H492="", J492, IF(J492*Veriler!H492=0, "", J492*Veriler!H492))), J492)</f>
        <v/>
      </c>
    </row>
    <row r="493" spans="1:20" s="63" customFormat="1" ht="27.75" customHeight="1" x14ac:dyDescent="0.25">
      <c r="A493" s="69">
        <v>3</v>
      </c>
      <c r="B493" s="201"/>
      <c r="C493" s="202"/>
      <c r="D493" s="4"/>
      <c r="E493" s="5"/>
      <c r="F493" s="3"/>
      <c r="G493" s="3"/>
      <c r="H493" s="3"/>
      <c r="I493" s="3"/>
      <c r="J493" s="70" t="str">
        <f t="shared" si="87"/>
        <v/>
      </c>
      <c r="K493" s="71" t="str">
        <f>IF(J493="", "", J493/Veriler!$S$1)</f>
        <v/>
      </c>
      <c r="L493" s="108" t="str">
        <f>IF(E493&lt;&gt;"", "İthal Girdi", IF(Veriler!O493="", "", IF(Veriler!N493="H", "%0,5 üzerindedir", IF(Veriler!O493&gt;0.1, "%10 sınırı aşılmıştır.", "Uygun"))))</f>
        <v/>
      </c>
      <c r="M493" s="108" t="str">
        <f t="shared" si="88"/>
        <v xml:space="preserve"> </v>
      </c>
      <c r="N493" s="29"/>
      <c r="O493" s="6"/>
      <c r="P493" s="72" t="str">
        <f t="shared" si="89"/>
        <v/>
      </c>
      <c r="Q493" s="70">
        <f>IFERROR(IF(K493&lt;=0.005,IF(E493="",J493,0),IF(E493&lt;&gt;"",0,IF(N493="",0,IF(N493="H",0,IF(O493&lt;Veriler!$F$2,J493*Veriler!$F$2,J493*O493)))))," ")</f>
        <v>0</v>
      </c>
      <c r="R493" s="70">
        <f>IF(Veriler!O493&lt;=0.1, Q493, IF(AND(Veriler!O493&gt;0.1, E493="", N493="E"), IF(O493&gt;Veriler!$F$2, O493*Q493, IF(O493&lt;Veriler!$F$2, Veriler!$F$2*Q493, O493*Q493)), 0))</f>
        <v>0</v>
      </c>
      <c r="S493" s="70" t="str">
        <f t="shared" si="90"/>
        <v xml:space="preserve"> </v>
      </c>
      <c r="T493" s="73" t="str">
        <f>IFERROR(IF(E493="", IF(Q493=1, 0, IF(J493-Q493=0, "", J493-Q493)), IF(Veriler!H493="", J493, IF(J493*Veriler!H493=0, "", J493*Veriler!H493))), J493)</f>
        <v/>
      </c>
    </row>
    <row r="494" spans="1:20" s="63" customFormat="1" ht="27.75" customHeight="1" x14ac:dyDescent="0.25">
      <c r="A494" s="69">
        <v>4</v>
      </c>
      <c r="B494" s="201"/>
      <c r="C494" s="202"/>
      <c r="D494" s="4"/>
      <c r="E494" s="5"/>
      <c r="F494" s="3"/>
      <c r="G494" s="3"/>
      <c r="H494" s="3"/>
      <c r="I494" s="3"/>
      <c r="J494" s="70" t="str">
        <f t="shared" si="87"/>
        <v/>
      </c>
      <c r="K494" s="71" t="str">
        <f>IF(J494="", "", J494/Veriler!$S$1)</f>
        <v/>
      </c>
      <c r="L494" s="108" t="str">
        <f>IF(E494&lt;&gt;"", "İthal Girdi", IF(Veriler!O494="", "", IF(Veriler!N494="H", "%0,5 üzerindedir", IF(Veriler!O494&gt;0.1, "%10 sınırı aşılmıştır.", "Uygun"))))</f>
        <v/>
      </c>
      <c r="M494" s="108" t="str">
        <f t="shared" si="88"/>
        <v xml:space="preserve"> </v>
      </c>
      <c r="N494" s="29"/>
      <c r="O494" s="6"/>
      <c r="P494" s="72" t="str">
        <f t="shared" si="89"/>
        <v/>
      </c>
      <c r="Q494" s="70">
        <f>IFERROR(IF(K494&lt;=0.005,IF(E494="",J494,0),IF(E494&lt;&gt;"",0,IF(N494="",0,IF(N494="H",0,IF(O494&lt;Veriler!$F$2,J494*Veriler!$F$2,J494*O494)))))," ")</f>
        <v>0</v>
      </c>
      <c r="R494" s="70">
        <f>IF(Veriler!O494&lt;=0.1, Q494, IF(AND(Veriler!O494&gt;0.1, E494="", N494="E"), IF(O494&gt;Veriler!$F$2, O494*Q494, IF(O494&lt;Veriler!$F$2, Veriler!$F$2*Q494, O494*Q494)), 0))</f>
        <v>0</v>
      </c>
      <c r="S494" s="70" t="str">
        <f t="shared" si="90"/>
        <v xml:space="preserve"> </v>
      </c>
      <c r="T494" s="73" t="str">
        <f>IFERROR(IF(E494="", IF(Q494=1, 0, IF(J494-Q494=0, "", J494-Q494)), IF(Veriler!H494="", J494, IF(J494*Veriler!H494=0, "", J494*Veriler!H494))), J494)</f>
        <v/>
      </c>
    </row>
    <row r="495" spans="1:20" s="63" customFormat="1" ht="27.75" customHeight="1" x14ac:dyDescent="0.25">
      <c r="A495" s="69">
        <v>5</v>
      </c>
      <c r="B495" s="201"/>
      <c r="C495" s="202"/>
      <c r="D495" s="4"/>
      <c r="E495" s="5"/>
      <c r="F495" s="3"/>
      <c r="G495" s="3"/>
      <c r="H495" s="3"/>
      <c r="I495" s="3"/>
      <c r="J495" s="70" t="str">
        <f t="shared" si="87"/>
        <v/>
      </c>
      <c r="K495" s="71" t="str">
        <f>IF(J495="", "", J495/Veriler!$S$1)</f>
        <v/>
      </c>
      <c r="L495" s="108" t="str">
        <f>IF(E495&lt;&gt;"", "İthal Girdi", IF(Veriler!O495="", "", IF(Veriler!N495="H", "%0,5 üzerindedir", IF(Veriler!O495&gt;0.1, "%10 sınırı aşılmıştır.", "Uygun"))))</f>
        <v/>
      </c>
      <c r="M495" s="108" t="str">
        <f t="shared" si="88"/>
        <v xml:space="preserve"> </v>
      </c>
      <c r="N495" s="29"/>
      <c r="O495" s="6"/>
      <c r="P495" s="72" t="str">
        <f t="shared" si="89"/>
        <v/>
      </c>
      <c r="Q495" s="70">
        <f>IFERROR(IF(K495&lt;=0.005,IF(E495="",J495,0),IF(E495&lt;&gt;"",0,IF(N495="",0,IF(N495="H",0,IF(O495&lt;Veriler!$F$2,J495*Veriler!$F$2,J495*O495)))))," ")</f>
        <v>0</v>
      </c>
      <c r="R495" s="70">
        <f>IF(Veriler!O495&lt;=0.1, Q495, IF(AND(Veriler!O495&gt;0.1, E495="", N495="E"), IF(O495&gt;Veriler!$F$2, O495*Q495, IF(O495&lt;Veriler!$F$2, Veriler!$F$2*Q495, O495*Q495)), 0))</f>
        <v>0</v>
      </c>
      <c r="S495" s="70" t="str">
        <f t="shared" si="90"/>
        <v xml:space="preserve"> </v>
      </c>
      <c r="T495" s="73" t="str">
        <f>IFERROR(IF(E495="", IF(Q495=1, 0, IF(J495-Q495=0, "", J495-Q495)), IF(Veriler!H495="", J495, IF(J495*Veriler!H495=0, "", J495*Veriler!H495))), J495)</f>
        <v/>
      </c>
    </row>
    <row r="496" spans="1:20" s="63" customFormat="1" ht="27.75" customHeight="1" x14ac:dyDescent="0.25">
      <c r="A496" s="69">
        <v>6</v>
      </c>
      <c r="B496" s="201"/>
      <c r="C496" s="202"/>
      <c r="D496" s="4"/>
      <c r="E496" s="5"/>
      <c r="F496" s="3"/>
      <c r="G496" s="3"/>
      <c r="H496" s="3"/>
      <c r="I496" s="3"/>
      <c r="J496" s="70" t="str">
        <f t="shared" si="87"/>
        <v/>
      </c>
      <c r="K496" s="71" t="str">
        <f>IF(J496="", "", J496/Veriler!$S$1)</f>
        <v/>
      </c>
      <c r="L496" s="108" t="str">
        <f>IF(E496&lt;&gt;"", "İthal Girdi", IF(Veriler!O496="", "", IF(Veriler!N496="H", "%0,5 üzerindedir", IF(Veriler!O496&gt;0.1, "%10 sınırı aşılmıştır.", "Uygun"))))</f>
        <v/>
      </c>
      <c r="M496" s="108" t="str">
        <f t="shared" si="88"/>
        <v xml:space="preserve"> </v>
      </c>
      <c r="N496" s="29"/>
      <c r="O496" s="6"/>
      <c r="P496" s="72" t="str">
        <f t="shared" si="89"/>
        <v/>
      </c>
      <c r="Q496" s="70">
        <f>IFERROR(IF(K496&lt;=0.005,IF(E496="",J496,0),IF(E496&lt;&gt;"",0,IF(N496="",0,IF(N496="H",0,IF(O496&lt;Veriler!$F$2,J496*Veriler!$F$2,J496*O496)))))," ")</f>
        <v>0</v>
      </c>
      <c r="R496" s="70">
        <f>IF(Veriler!O496&lt;=0.1, Q496, IF(AND(Veriler!O496&gt;0.1, E496="", N496="E"), IF(O496&gt;Veriler!$F$2, O496*Q496, IF(O496&lt;Veriler!$F$2, Veriler!$F$2*Q496, O496*Q496)), 0))</f>
        <v>0</v>
      </c>
      <c r="S496" s="70" t="str">
        <f t="shared" si="90"/>
        <v xml:space="preserve"> </v>
      </c>
      <c r="T496" s="73" t="str">
        <f>IFERROR(IF(E496="", IF(Q496=1, 0, IF(J496-Q496=0, "", J496-Q496)), IF(Veriler!H496="", J496, IF(J496*Veriler!H496=0, "", J496*Veriler!H496))), J496)</f>
        <v/>
      </c>
    </row>
    <row r="497" spans="1:20" s="63" customFormat="1" ht="27.75" customHeight="1" x14ac:dyDescent="0.25">
      <c r="A497" s="69">
        <v>7</v>
      </c>
      <c r="B497" s="201"/>
      <c r="C497" s="202"/>
      <c r="D497" s="4"/>
      <c r="E497" s="5"/>
      <c r="F497" s="3"/>
      <c r="G497" s="3"/>
      <c r="H497" s="3"/>
      <c r="I497" s="3"/>
      <c r="J497" s="70" t="str">
        <f t="shared" si="87"/>
        <v/>
      </c>
      <c r="K497" s="71" t="str">
        <f>IF(J497="", "", J497/Veriler!$S$1)</f>
        <v/>
      </c>
      <c r="L497" s="108" t="str">
        <f>IF(E497&lt;&gt;"", "İthal Girdi", IF(Veriler!O497="", "", IF(Veriler!N497="H", "%0,5 üzerindedir", IF(Veriler!O497&gt;0.1, "%10 sınırı aşılmıştır.", "Uygun"))))</f>
        <v/>
      </c>
      <c r="M497" s="108" t="str">
        <f t="shared" si="88"/>
        <v xml:space="preserve"> </v>
      </c>
      <c r="N497" s="29"/>
      <c r="O497" s="6"/>
      <c r="P497" s="72" t="str">
        <f t="shared" si="89"/>
        <v/>
      </c>
      <c r="Q497" s="70">
        <f>IFERROR(IF(K497&lt;=0.005,IF(E497="",J497,0),IF(E497&lt;&gt;"",0,IF(N497="",0,IF(N497="H",0,IF(O497&lt;Veriler!$F$2,J497*Veriler!$F$2,J497*O497)))))," ")</f>
        <v>0</v>
      </c>
      <c r="R497" s="70">
        <f>IF(Veriler!O497&lt;=0.1, Q497, IF(AND(Veriler!O497&gt;0.1, E497="", N497="E"), IF(O497&gt;Veriler!$F$2, O497*Q497, IF(O497&lt;Veriler!$F$2, Veriler!$F$2*Q497, O497*Q497)), 0))</f>
        <v>0</v>
      </c>
      <c r="S497" s="70" t="str">
        <f t="shared" si="90"/>
        <v xml:space="preserve"> </v>
      </c>
      <c r="T497" s="73" t="str">
        <f>IFERROR(IF(E497="", IF(Q497=1, 0, IF(J497-Q497=0, "", J497-Q497)), IF(Veriler!H497="", J497, IF(J497*Veriler!H497=0, "", J497*Veriler!H497))), J497)</f>
        <v/>
      </c>
    </row>
    <row r="498" spans="1:20" s="63" customFormat="1" ht="27.75" customHeight="1" x14ac:dyDescent="0.25">
      <c r="A498" s="69">
        <v>8</v>
      </c>
      <c r="B498" s="201"/>
      <c r="C498" s="202"/>
      <c r="D498" s="4"/>
      <c r="E498" s="5"/>
      <c r="F498" s="3"/>
      <c r="G498" s="3"/>
      <c r="H498" s="3"/>
      <c r="I498" s="3"/>
      <c r="J498" s="70" t="str">
        <f t="shared" si="87"/>
        <v/>
      </c>
      <c r="K498" s="71" t="str">
        <f>IF(J498="", "", J498/Veriler!$S$1)</f>
        <v/>
      </c>
      <c r="L498" s="108" t="str">
        <f>IF(E498&lt;&gt;"", "İthal Girdi", IF(Veriler!O498="", "", IF(Veriler!N498="H", "%0,5 üzerindedir", IF(Veriler!O498&gt;0.1, "%10 sınırı aşılmıştır.", "Uygun"))))</f>
        <v/>
      </c>
      <c r="M498" s="108" t="str">
        <f t="shared" si="88"/>
        <v xml:space="preserve"> </v>
      </c>
      <c r="N498" s="29"/>
      <c r="O498" s="6"/>
      <c r="P498" s="72" t="str">
        <f t="shared" si="89"/>
        <v/>
      </c>
      <c r="Q498" s="70">
        <f>IFERROR(IF(K498&lt;=0.005,IF(E498="",J498,0),IF(E498&lt;&gt;"",0,IF(N498="",0,IF(N498="H",0,IF(O498&lt;Veriler!$F$2,J498*Veriler!$F$2,J498*O498)))))," ")</f>
        <v>0</v>
      </c>
      <c r="R498" s="70">
        <f>IF(Veriler!O498&lt;=0.1, Q498, IF(AND(Veriler!O498&gt;0.1, E498="", N498="E"), IF(O498&gt;Veriler!$F$2, O498*Q498, IF(O498&lt;Veriler!$F$2, Veriler!$F$2*Q498, O498*Q498)), 0))</f>
        <v>0</v>
      </c>
      <c r="S498" s="70" t="str">
        <f t="shared" si="90"/>
        <v xml:space="preserve"> </v>
      </c>
      <c r="T498" s="73" t="str">
        <f>IFERROR(IF(E498="", IF(Q498=1, 0, IF(J498-Q498=0, "", J498-Q498)), IF(Veriler!H498="", J498, IF(J498*Veriler!H498=0, "", J498*Veriler!H498))), J498)</f>
        <v/>
      </c>
    </row>
    <row r="499" spans="1:20" s="63" customFormat="1" ht="27.75" customHeight="1" x14ac:dyDescent="0.25">
      <c r="A499" s="69">
        <v>9</v>
      </c>
      <c r="B499" s="201"/>
      <c r="C499" s="202"/>
      <c r="D499" s="4"/>
      <c r="E499" s="5"/>
      <c r="F499" s="3"/>
      <c r="G499" s="3"/>
      <c r="H499" s="3"/>
      <c r="I499" s="3"/>
      <c r="J499" s="70" t="str">
        <f t="shared" si="87"/>
        <v/>
      </c>
      <c r="K499" s="71" t="str">
        <f>IF(J499="", "", J499/Veriler!$S$1)</f>
        <v/>
      </c>
      <c r="L499" s="108" t="str">
        <f>IF(E499&lt;&gt;"", "İthal Girdi", IF(Veriler!O499="", "", IF(Veriler!N499="H", "%0,5 üzerindedir", IF(Veriler!O499&gt;0.1, "%10 sınırı aşılmıştır.", "Uygun"))))</f>
        <v/>
      </c>
      <c r="M499" s="108" t="str">
        <f t="shared" si="88"/>
        <v xml:space="preserve"> </v>
      </c>
      <c r="N499" s="29"/>
      <c r="O499" s="6"/>
      <c r="P499" s="72" t="str">
        <f t="shared" si="89"/>
        <v/>
      </c>
      <c r="Q499" s="70">
        <f>IFERROR(IF(K499&lt;=0.005,IF(E499="",J499,0),IF(E499&lt;&gt;"",0,IF(N499="",0,IF(N499="H",0,IF(O499&lt;Veriler!$F$2,J499*Veriler!$F$2,J499*O499)))))," ")</f>
        <v>0</v>
      </c>
      <c r="R499" s="70">
        <f>IF(Veriler!O499&lt;=0.1, Q499, IF(AND(Veriler!O499&gt;0.1, E499="", N499="E"), IF(O499&gt;Veriler!$F$2, O499*Q499, IF(O499&lt;Veriler!$F$2, Veriler!$F$2*Q499, O499*Q499)), 0))</f>
        <v>0</v>
      </c>
      <c r="S499" s="70" t="str">
        <f t="shared" si="90"/>
        <v xml:space="preserve"> </v>
      </c>
      <c r="T499" s="73" t="str">
        <f>IFERROR(IF(E499="", IF(Q499=1, 0, IF(J499-Q499=0, "", J499-Q499)), IF(Veriler!H499="", J499, IF(J499*Veriler!H499=0, "", J499*Veriler!H499))), J499)</f>
        <v/>
      </c>
    </row>
    <row r="500" spans="1:20" s="63" customFormat="1" ht="27.75" customHeight="1" x14ac:dyDescent="0.25">
      <c r="A500" s="69">
        <v>10</v>
      </c>
      <c r="B500" s="201"/>
      <c r="C500" s="202"/>
      <c r="D500" s="4"/>
      <c r="E500" s="5"/>
      <c r="F500" s="3"/>
      <c r="G500" s="3"/>
      <c r="H500" s="3"/>
      <c r="I500" s="3"/>
      <c r="J500" s="70" t="str">
        <f t="shared" si="87"/>
        <v/>
      </c>
      <c r="K500" s="71" t="str">
        <f>IF(J500="", "", J500/Veriler!$S$1)</f>
        <v/>
      </c>
      <c r="L500" s="108" t="str">
        <f>IF(E500&lt;&gt;"", "İthal Girdi", IF(Veriler!O500="", "", IF(Veriler!N500="H", "%0,5 üzerindedir", IF(Veriler!O500&gt;0.1, "%10 sınırı aşılmıştır.", "Uygun"))))</f>
        <v/>
      </c>
      <c r="M500" s="108" t="str">
        <f t="shared" si="88"/>
        <v xml:space="preserve"> </v>
      </c>
      <c r="N500" s="29"/>
      <c r="O500" s="6"/>
      <c r="P500" s="72" t="str">
        <f t="shared" si="89"/>
        <v/>
      </c>
      <c r="Q500" s="70">
        <f>IFERROR(IF(K500&lt;=0.005,IF(E500="",J500,0),IF(E500&lt;&gt;"",0,IF(N500="",0,IF(N500="H",0,IF(O500&lt;Veriler!$F$2,J500*Veriler!$F$2,J500*O500)))))," ")</f>
        <v>0</v>
      </c>
      <c r="R500" s="70">
        <f>IF(Veriler!O500&lt;=0.1, Q500, IF(AND(Veriler!O500&gt;0.1, E500="", N500="E"), IF(O500&gt;Veriler!$F$2, O500*Q500, IF(O500&lt;Veriler!$F$2, Veriler!$F$2*Q500, O500*Q500)), 0))</f>
        <v>0</v>
      </c>
      <c r="S500" s="70" t="str">
        <f t="shared" si="90"/>
        <v xml:space="preserve"> </v>
      </c>
      <c r="T500" s="73" t="str">
        <f>IFERROR(IF(E500="", IF(Q500=1, 0, IF(J500-Q500=0, "", J500-Q500)), IF(Veriler!H500="", J500, IF(J500*Veriler!H500=0, "", J500*Veriler!H500))), J500)</f>
        <v/>
      </c>
    </row>
    <row r="501" spans="1:20" s="63" customFormat="1" ht="27.75" customHeight="1" x14ac:dyDescent="0.25">
      <c r="A501" s="69">
        <v>11</v>
      </c>
      <c r="B501" s="201"/>
      <c r="C501" s="202"/>
      <c r="D501" s="4"/>
      <c r="E501" s="5"/>
      <c r="F501" s="3"/>
      <c r="G501" s="3"/>
      <c r="H501" s="3"/>
      <c r="I501" s="3"/>
      <c r="J501" s="70" t="str">
        <f t="shared" si="87"/>
        <v/>
      </c>
      <c r="K501" s="71" t="str">
        <f>IF(J501="", "", J501/Veriler!$S$1)</f>
        <v/>
      </c>
      <c r="L501" s="108" t="str">
        <f>IF(E501&lt;&gt;"", "İthal Girdi", IF(Veriler!O501="", "", IF(Veriler!N501="H", "%0,5 üzerindedir", IF(Veriler!O501&gt;0.1, "%10 sınırı aşılmıştır.", "Uygun"))))</f>
        <v/>
      </c>
      <c r="M501" s="108" t="str">
        <f t="shared" si="88"/>
        <v xml:space="preserve"> </v>
      </c>
      <c r="N501" s="29"/>
      <c r="O501" s="6"/>
      <c r="P501" s="72" t="str">
        <f t="shared" si="89"/>
        <v/>
      </c>
      <c r="Q501" s="70">
        <f>IFERROR(IF(K501&lt;=0.005,IF(E501="",J501,0),IF(E501&lt;&gt;"",0,IF(N501="",0,IF(N501="H",0,IF(O501&lt;Veriler!$F$2,J501*Veriler!$F$2,J501*O501)))))," ")</f>
        <v>0</v>
      </c>
      <c r="R501" s="70">
        <f>IF(Veriler!O501&lt;=0.1, Q501, IF(AND(Veriler!O501&gt;0.1, E501="", N501="E"), IF(O501&gt;Veriler!$F$2, O501*Q501, IF(O501&lt;Veriler!$F$2, Veriler!$F$2*Q501, O501*Q501)), 0))</f>
        <v>0</v>
      </c>
      <c r="S501" s="70" t="str">
        <f t="shared" si="90"/>
        <v xml:space="preserve"> </v>
      </c>
      <c r="T501" s="73" t="str">
        <f>IFERROR(IF(E501="", IF(Q501=1, 0, IF(J501-Q501=0, "", J501-Q501)), IF(Veriler!H501="", J501, IF(J501*Veriler!H501=0, "", J501*Veriler!H501))), J501)</f>
        <v/>
      </c>
    </row>
    <row r="502" spans="1:20" s="63" customFormat="1" ht="27.75" customHeight="1" x14ac:dyDescent="0.25">
      <c r="A502" s="69">
        <v>12</v>
      </c>
      <c r="B502" s="201"/>
      <c r="C502" s="202"/>
      <c r="D502" s="4"/>
      <c r="E502" s="5"/>
      <c r="F502" s="3"/>
      <c r="G502" s="3"/>
      <c r="H502" s="3"/>
      <c r="I502" s="3"/>
      <c r="J502" s="70" t="str">
        <f t="shared" si="87"/>
        <v/>
      </c>
      <c r="K502" s="71" t="str">
        <f>IF(J502="", "", J502/Veriler!$S$1)</f>
        <v/>
      </c>
      <c r="L502" s="108" t="str">
        <f>IF(E502&lt;&gt;"", "İthal Girdi", IF(Veriler!O502="", "", IF(Veriler!N502="H", "%0,5 üzerindedir", IF(Veriler!O502&gt;0.1, "%10 sınırı aşılmıştır.", "Uygun"))))</f>
        <v/>
      </c>
      <c r="M502" s="108" t="str">
        <f t="shared" si="88"/>
        <v xml:space="preserve"> </v>
      </c>
      <c r="N502" s="29"/>
      <c r="O502" s="6"/>
      <c r="P502" s="72" t="str">
        <f t="shared" si="89"/>
        <v/>
      </c>
      <c r="Q502" s="70">
        <f>IFERROR(IF(K502&lt;=0.005,IF(E502="",J502,0),IF(E502&lt;&gt;"",0,IF(N502="",0,IF(N502="H",0,IF(O502&lt;Veriler!$F$2,J502*Veriler!$F$2,J502*O502)))))," ")</f>
        <v>0</v>
      </c>
      <c r="R502" s="70">
        <f>IF(Veriler!O502&lt;=0.1, Q502, IF(AND(Veriler!O502&gt;0.1, E502="", N502="E"), IF(O502&gt;Veriler!$F$2, O502*Q502, IF(O502&lt;Veriler!$F$2, Veriler!$F$2*Q502, O502*Q502)), 0))</f>
        <v>0</v>
      </c>
      <c r="S502" s="70" t="str">
        <f t="shared" si="90"/>
        <v xml:space="preserve"> </v>
      </c>
      <c r="T502" s="73" t="str">
        <f>IFERROR(IF(E502="", IF(Q502=1, 0, IF(J502-Q502=0, "", J502-Q502)), IF(Veriler!H502="", J502, IF(J502*Veriler!H502=0, "", J502*Veriler!H502))), J502)</f>
        <v/>
      </c>
    </row>
    <row r="503" spans="1:20" s="63" customFormat="1" ht="27.75" customHeight="1" x14ac:dyDescent="0.25">
      <c r="A503" s="69">
        <v>13</v>
      </c>
      <c r="B503" s="201"/>
      <c r="C503" s="202"/>
      <c r="D503" s="4"/>
      <c r="E503" s="5"/>
      <c r="F503" s="3"/>
      <c r="G503" s="3"/>
      <c r="H503" s="3"/>
      <c r="I503" s="3"/>
      <c r="J503" s="70" t="str">
        <f t="shared" si="87"/>
        <v/>
      </c>
      <c r="K503" s="71" t="str">
        <f>IF(J503="", "", J503/Veriler!$S$1)</f>
        <v/>
      </c>
      <c r="L503" s="108" t="str">
        <f>IF(E503&lt;&gt;"", "İthal Girdi", IF(Veriler!O503="", "", IF(Veriler!N503="H", "%0,5 üzerindedir", IF(Veriler!O503&gt;0.1, "%10 sınırı aşılmıştır.", "Uygun"))))</f>
        <v/>
      </c>
      <c r="M503" s="108" t="str">
        <f t="shared" si="88"/>
        <v xml:space="preserve"> </v>
      </c>
      <c r="N503" s="29"/>
      <c r="O503" s="6"/>
      <c r="P503" s="72" t="str">
        <f t="shared" si="89"/>
        <v/>
      </c>
      <c r="Q503" s="70">
        <f>IFERROR(IF(K503&lt;=0.005,IF(E503="",J503,0),IF(E503&lt;&gt;"",0,IF(N503="",0,IF(N503="H",0,IF(O503&lt;Veriler!$F$2,J503*Veriler!$F$2,J503*O503)))))," ")</f>
        <v>0</v>
      </c>
      <c r="R503" s="70">
        <f>IF(Veriler!O503&lt;=0.1, Q503, IF(AND(Veriler!O503&gt;0.1, E503="", N503="E"), IF(O503&gt;Veriler!$F$2, O503*Q503, IF(O503&lt;Veriler!$F$2, Veriler!$F$2*Q503, O503*Q503)), 0))</f>
        <v>0</v>
      </c>
      <c r="S503" s="70" t="str">
        <f t="shared" si="90"/>
        <v xml:space="preserve"> </v>
      </c>
      <c r="T503" s="73" t="str">
        <f>IFERROR(IF(E503="", IF(Q503=1, 0, IF(J503-Q503=0, "", J503-Q503)), IF(Veriler!H503="", J503, IF(J503*Veriler!H503=0, "", J503*Veriler!H503))), J503)</f>
        <v/>
      </c>
    </row>
    <row r="504" spans="1:20" s="63" customFormat="1" ht="27.75" customHeight="1" x14ac:dyDescent="0.25">
      <c r="A504" s="69">
        <v>14</v>
      </c>
      <c r="B504" s="201"/>
      <c r="C504" s="202"/>
      <c r="D504" s="4"/>
      <c r="E504" s="5"/>
      <c r="F504" s="3"/>
      <c r="G504" s="3"/>
      <c r="H504" s="3"/>
      <c r="I504" s="3"/>
      <c r="J504" s="70" t="str">
        <f t="shared" si="87"/>
        <v/>
      </c>
      <c r="K504" s="71" t="str">
        <f>IF(J504="", "", J504/Veriler!$S$1)</f>
        <v/>
      </c>
      <c r="L504" s="108" t="str">
        <f>IF(E504&lt;&gt;"", "İthal Girdi", IF(Veriler!O504="", "", IF(Veriler!N504="H", "%0,5 üzerindedir", IF(Veriler!O504&gt;0.1, "%10 sınırı aşılmıştır.", "Uygun"))))</f>
        <v/>
      </c>
      <c r="M504" s="108" t="str">
        <f t="shared" si="88"/>
        <v xml:space="preserve"> </v>
      </c>
      <c r="N504" s="29"/>
      <c r="O504" s="6"/>
      <c r="P504" s="72" t="str">
        <f t="shared" si="89"/>
        <v/>
      </c>
      <c r="Q504" s="70">
        <f>IFERROR(IF(K504&lt;=0.005,IF(E504="",J504,0),IF(E504&lt;&gt;"",0,IF(N504="",0,IF(N504="H",0,IF(O504&lt;Veriler!$F$2,J504*Veriler!$F$2,J504*O504)))))," ")</f>
        <v>0</v>
      </c>
      <c r="R504" s="70">
        <f>IF(Veriler!O504&lt;=0.1, Q504, IF(AND(Veriler!O504&gt;0.1, E504="", N504="E"), IF(O504&gt;Veriler!$F$2, O504*Q504, IF(O504&lt;Veriler!$F$2, Veriler!$F$2*Q504, O504*Q504)), 0))</f>
        <v>0</v>
      </c>
      <c r="S504" s="70" t="str">
        <f t="shared" si="90"/>
        <v xml:space="preserve"> </v>
      </c>
      <c r="T504" s="73" t="str">
        <f>IFERROR(IF(E504="", IF(Q504=1, 0, IF(J504-Q504=0, "", J504-Q504)), IF(Veriler!H504="", J504, IF(J504*Veriler!H504=0, "", J504*Veriler!H504))), J504)</f>
        <v/>
      </c>
    </row>
    <row r="505" spans="1:20" s="63" customFormat="1" ht="24" customHeight="1" x14ac:dyDescent="0.25">
      <c r="A505" s="74"/>
      <c r="B505" s="75"/>
      <c r="C505" s="75"/>
      <c r="D505" s="75"/>
      <c r="E505" s="76"/>
      <c r="F505" s="74"/>
      <c r="G505" s="74"/>
      <c r="H505" s="74"/>
      <c r="I505" s="74"/>
      <c r="J505" s="77"/>
      <c r="K505" s="78"/>
      <c r="L505" s="109"/>
      <c r="M505" s="109"/>
      <c r="N505" s="79"/>
      <c r="O505" s="80"/>
      <c r="P505" s="80"/>
      <c r="Q505" s="74"/>
      <c r="R505" s="74"/>
      <c r="S505" s="74"/>
      <c r="T505" s="74"/>
    </row>
    <row r="506" spans="1:20" s="63" customFormat="1" ht="24" customHeight="1" x14ac:dyDescent="0.25">
      <c r="A506" s="74"/>
      <c r="B506" s="75"/>
      <c r="C506" s="75"/>
      <c r="D506" s="75"/>
      <c r="E506" s="76"/>
      <c r="F506" s="74"/>
      <c r="G506" s="74"/>
      <c r="H506" s="74"/>
      <c r="I506" s="74"/>
      <c r="J506" s="77"/>
      <c r="K506" s="78"/>
      <c r="L506" s="109"/>
      <c r="M506" s="109"/>
      <c r="N506" s="79"/>
      <c r="O506" s="80"/>
      <c r="P506" s="80"/>
      <c r="Q506" s="81" t="s">
        <v>19</v>
      </c>
      <c r="R506" s="81" t="s">
        <v>19</v>
      </c>
      <c r="S506" s="81" t="s">
        <v>19</v>
      </c>
      <c r="T506" s="82" t="s">
        <v>20</v>
      </c>
    </row>
    <row r="507" spans="1:20" s="63" customFormat="1" ht="27" customHeight="1" x14ac:dyDescent="0.25">
      <c r="A507" s="203" t="s">
        <v>106</v>
      </c>
      <c r="B507" s="203"/>
      <c r="C507" s="203"/>
      <c r="D507" s="203"/>
      <c r="E507" s="203"/>
      <c r="F507" s="203"/>
      <c r="G507" s="203"/>
      <c r="H507" s="203"/>
      <c r="I507" s="203"/>
      <c r="J507" s="203"/>
      <c r="K507" s="203"/>
      <c r="L507" s="203"/>
      <c r="M507" s="203"/>
      <c r="N507" s="203"/>
      <c r="O507" s="203"/>
      <c r="P507" s="203"/>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3" customFormat="1" ht="31.5" customHeight="1" x14ac:dyDescent="0.25">
      <c r="A515" s="205" t="s">
        <v>0</v>
      </c>
      <c r="B515" s="205"/>
      <c r="C515" s="205"/>
      <c r="D515" s="205"/>
      <c r="E515" s="205"/>
      <c r="F515" s="205"/>
      <c r="G515" s="205"/>
      <c r="H515" s="205"/>
      <c r="I515" s="205"/>
      <c r="J515" s="205"/>
      <c r="K515" s="205"/>
      <c r="L515" s="205"/>
      <c r="M515" s="205"/>
      <c r="N515" s="205" t="b">
        <v>0</v>
      </c>
      <c r="O515" s="205"/>
      <c r="P515" s="205"/>
      <c r="Q515" s="205"/>
      <c r="R515" s="205"/>
      <c r="S515" s="205"/>
      <c r="T515" s="205"/>
    </row>
    <row r="516" spans="1:20" s="64" customFormat="1" ht="28.5" customHeight="1" x14ac:dyDescent="0.25">
      <c r="A516" s="206" t="s">
        <v>124</v>
      </c>
      <c r="B516" s="207"/>
      <c r="C516" s="207"/>
      <c r="D516" s="207"/>
      <c r="E516" s="207"/>
      <c r="F516" s="207"/>
      <c r="G516" s="207"/>
      <c r="H516" s="207"/>
      <c r="I516" s="207"/>
      <c r="J516" s="207"/>
      <c r="K516" s="207"/>
      <c r="L516" s="207"/>
      <c r="M516" s="207"/>
      <c r="N516" s="207"/>
      <c r="O516" s="207"/>
      <c r="P516" s="208"/>
      <c r="Q516" s="160"/>
      <c r="R516" s="161"/>
      <c r="S516" s="162" t="s">
        <v>125</v>
      </c>
      <c r="T516" s="163">
        <f>T473+1</f>
        <v>14</v>
      </c>
    </row>
    <row r="517" spans="1:20" s="63" customFormat="1" ht="54" customHeight="1" x14ac:dyDescent="0.25">
      <c r="A517" s="65" t="s">
        <v>1</v>
      </c>
      <c r="B517" s="209" t="s">
        <v>2</v>
      </c>
      <c r="C517" s="210"/>
      <c r="D517" s="2" t="s">
        <v>3</v>
      </c>
      <c r="E517" s="2" t="s">
        <v>4</v>
      </c>
      <c r="F517" s="1" t="s">
        <v>5</v>
      </c>
      <c r="G517" s="1" t="s">
        <v>6</v>
      </c>
      <c r="H517" s="1" t="s">
        <v>7</v>
      </c>
      <c r="I517" s="1" t="s">
        <v>8</v>
      </c>
      <c r="J517" s="65" t="s">
        <v>9</v>
      </c>
      <c r="K517" s="67" t="s">
        <v>10</v>
      </c>
      <c r="L517" s="111" t="s">
        <v>94</v>
      </c>
      <c r="M517" s="111" t="s">
        <v>94</v>
      </c>
      <c r="N517" s="1" t="s">
        <v>11</v>
      </c>
      <c r="O517" s="1" t="s">
        <v>12</v>
      </c>
      <c r="P517" s="68" t="s">
        <v>13</v>
      </c>
      <c r="Q517" s="65" t="s">
        <v>14</v>
      </c>
      <c r="R517" s="65" t="s">
        <v>85</v>
      </c>
      <c r="S517" s="65" t="s">
        <v>85</v>
      </c>
      <c r="T517" s="65" t="s">
        <v>15</v>
      </c>
    </row>
    <row r="518" spans="1:20" s="63" customFormat="1" ht="27" customHeight="1" x14ac:dyDescent="0.25">
      <c r="A518" s="103"/>
      <c r="B518" s="204" t="s">
        <v>16</v>
      </c>
      <c r="C518" s="204"/>
      <c r="D518" s="104"/>
      <c r="E518" s="104"/>
      <c r="F518" s="104"/>
      <c r="G518" s="104"/>
      <c r="H518" s="104"/>
      <c r="I518" s="104"/>
      <c r="J518" s="104"/>
      <c r="K518" s="104"/>
      <c r="L518" s="104"/>
      <c r="M518" s="104"/>
      <c r="N518" s="104"/>
      <c r="O518" s="104"/>
      <c r="P518" s="204"/>
      <c r="Q518" s="204"/>
      <c r="R518" s="104"/>
      <c r="S518" s="104"/>
      <c r="T518" s="104"/>
    </row>
    <row r="519" spans="1:20" s="63" customFormat="1" ht="27.75" customHeight="1" x14ac:dyDescent="0.25">
      <c r="A519" s="69">
        <v>1</v>
      </c>
      <c r="B519" s="201"/>
      <c r="C519" s="202"/>
      <c r="D519" s="4"/>
      <c r="E519" s="5"/>
      <c r="F519" s="3"/>
      <c r="G519" s="3"/>
      <c r="H519" s="3"/>
      <c r="I519" s="3"/>
      <c r="J519" s="70"/>
      <c r="K519" s="71" t="str">
        <f>IF(J519="", "", J519/Veriler!$S$1)</f>
        <v/>
      </c>
      <c r="L519" s="108" t="str">
        <f>IF(E519&lt;&gt;"", "İthal Girdi", IF(Veriler!O519="", "", IF(Veriler!N519="H", "%0,5 üzerindedir", IF(Veriler!O519&gt;0.1, "%10 sınırı aşılmıştır.", "Uygun"))))</f>
        <v/>
      </c>
      <c r="M519" s="108" t="str">
        <f t="shared" ref="M519:M532" si="91">IF(K519=""," ",L519)</f>
        <v xml:space="preserve"> </v>
      </c>
      <c r="N519" s="29"/>
      <c r="O519" s="6"/>
      <c r="P519" s="72" t="str">
        <f>IFERROR(IF(AND(R519&lt;&gt;"",J519&lt;&gt;"",J519&lt;&gt;0,R519&lt;&gt;0),R519/J519,"")," ")</f>
        <v/>
      </c>
      <c r="Q519" s="70">
        <f>IFERROR(IF(K519&lt;=0.005,IF(E519="",J519,0),IF(E519&lt;&gt;"",0,IF(N519="",0,IF(N519="H",0,IF(O519&lt;Veriler!$F$2,J519*Veriler!$F$2,J519*O519)))))," ")</f>
        <v>0</v>
      </c>
      <c r="R519" s="70">
        <f>IF(Veriler!O519&lt;=0.1, Q519, IF(AND(Veriler!O519&gt;0.1, E519="", N519="E"), IF(O519&gt;Veriler!$F$2, O519*Q519, IF(O519&lt;Veriler!$F$2, Veriler!$F$2*Q519, O519*Q519)), 0))</f>
        <v>0</v>
      </c>
      <c r="S519" s="70" t="str">
        <f>IF(R519=0," ",R519)</f>
        <v xml:space="preserve"> </v>
      </c>
      <c r="T519" s="73" t="str">
        <f>IFERROR(IF(E519="", IF(Q519=1, 0, IF(J519-Q519=0, "", J519-Q519)), IF(Veriler!H519="", J519, IF(J519*Veriler!H519=0, "", J519*Veriler!H519))), J519)</f>
        <v/>
      </c>
    </row>
    <row r="520" spans="1:20" s="63" customFormat="1" ht="27.75" customHeight="1" x14ac:dyDescent="0.25">
      <c r="A520" s="69">
        <v>2</v>
      </c>
      <c r="B520" s="201"/>
      <c r="C520" s="202"/>
      <c r="D520" s="4"/>
      <c r="E520" s="5"/>
      <c r="F520" s="3"/>
      <c r="G520" s="3"/>
      <c r="H520" s="3"/>
      <c r="I520" s="3"/>
      <c r="J520" s="70" t="str">
        <f t="shared" ref="J520:J532" si="92">IF(AND(F520&lt;&gt;0, H520&lt;&gt;0, I520&lt;&gt;0), F520*H520*I520, "")</f>
        <v/>
      </c>
      <c r="K520" s="71" t="str">
        <f>IF(J520="", "", J520/Veriler!$S$1)</f>
        <v/>
      </c>
      <c r="L520" s="108" t="str">
        <f>IF(E520&lt;&gt;"", "İthal Girdi", IF(Veriler!O520="", "", IF(Veriler!N520="H", "%0,5 üzerindedir", IF(Veriler!O520&gt;0.1, "%10 sınırı aşılmıştır.", "Uygun"))))</f>
        <v/>
      </c>
      <c r="M520" s="108" t="str">
        <f t="shared" si="91"/>
        <v xml:space="preserve"> </v>
      </c>
      <c r="N520" s="29"/>
      <c r="O520" s="6"/>
      <c r="P520" s="72" t="str">
        <f t="shared" ref="P520:P532" si="93">IFERROR(IF(AND(R520&lt;&gt;"",J520&lt;&gt;"",J520&lt;&gt;0,R520&lt;&gt;0),R520/J520,"")," ")</f>
        <v/>
      </c>
      <c r="Q520" s="70">
        <f>IFERROR(IF(K520&lt;=0.005,IF(E520="",J520,0),IF(E520&lt;&gt;"",0,IF(N520="",0,IF(N520="H",0,IF(O520&lt;Veriler!$F$2,J520*Veriler!$F$2,J520*O520)))))," ")</f>
        <v>0</v>
      </c>
      <c r="R520" s="70">
        <f>IF(Veriler!O520&lt;=0.1, Q520, IF(AND(Veriler!O520&gt;0.1, E520="", N520="E"), IF(O520&gt;Veriler!$F$2, O520*Q520, IF(O520&lt;Veriler!$F$2, Veriler!$F$2*Q520, O520*Q520)), 0))</f>
        <v>0</v>
      </c>
      <c r="S520" s="70" t="str">
        <f t="shared" ref="S520:S532" si="94">IF(R520=0," ",R520)</f>
        <v xml:space="preserve"> </v>
      </c>
      <c r="T520" s="73" t="str">
        <f>IFERROR(IF(E520="", IF(Q520=1, 0, IF(J520-Q520=0, "", J520-Q520)), IF(Veriler!H520="", J520, IF(J520*Veriler!H520=0, "", J520*Veriler!H520))), J520)</f>
        <v/>
      </c>
    </row>
    <row r="521" spans="1:20" s="63" customFormat="1" ht="27.75" customHeight="1" x14ac:dyDescent="0.25">
      <c r="A521" s="69">
        <v>3</v>
      </c>
      <c r="B521" s="201"/>
      <c r="C521" s="202"/>
      <c r="D521" s="4"/>
      <c r="E521" s="5"/>
      <c r="F521" s="3"/>
      <c r="G521" s="3"/>
      <c r="H521" s="3"/>
      <c r="I521" s="3"/>
      <c r="J521" s="70" t="str">
        <f t="shared" si="92"/>
        <v/>
      </c>
      <c r="K521" s="71" t="str">
        <f>IF(J521="", "", J521/Veriler!$S$1)</f>
        <v/>
      </c>
      <c r="L521" s="108" t="str">
        <f>IF(E521&lt;&gt;"", "İthal Girdi", IF(Veriler!O521="", "", IF(Veriler!N521="H", "%0,5 üzerindedir", IF(Veriler!O521&gt;0.1, "%10 sınırı aşılmıştır.", "Uygun"))))</f>
        <v/>
      </c>
      <c r="M521" s="108" t="str">
        <f t="shared" si="91"/>
        <v xml:space="preserve"> </v>
      </c>
      <c r="N521" s="29"/>
      <c r="O521" s="6"/>
      <c r="P521" s="72" t="str">
        <f t="shared" si="93"/>
        <v/>
      </c>
      <c r="Q521" s="70">
        <f>IFERROR(IF(K521&lt;=0.005,IF(E521="",J521,0),IF(E521&lt;&gt;"",0,IF(N521="",0,IF(N521="H",0,IF(O521&lt;Veriler!$F$2,J521*Veriler!$F$2,J521*O521)))))," ")</f>
        <v>0</v>
      </c>
      <c r="R521" s="70">
        <f>IF(Veriler!O521&lt;=0.1, Q521, IF(AND(Veriler!O521&gt;0.1, E521="", N521="E"), IF(O521&gt;Veriler!$F$2, O521*Q521, IF(O521&lt;Veriler!$F$2, Veriler!$F$2*Q521, O521*Q521)), 0))</f>
        <v>0</v>
      </c>
      <c r="S521" s="70" t="str">
        <f t="shared" si="94"/>
        <v xml:space="preserve"> </v>
      </c>
      <c r="T521" s="73" t="str">
        <f>IFERROR(IF(E521="", IF(Q521=1, 0, IF(J521-Q521=0, "", J521-Q521)), IF(Veriler!H521="", J521, IF(J521*Veriler!H521=0, "", J521*Veriler!H521))), J521)</f>
        <v/>
      </c>
    </row>
    <row r="522" spans="1:20" s="63" customFormat="1" ht="27.75" customHeight="1" x14ac:dyDescent="0.25">
      <c r="A522" s="69">
        <v>4</v>
      </c>
      <c r="B522" s="201"/>
      <c r="C522" s="202"/>
      <c r="D522" s="4"/>
      <c r="E522" s="5"/>
      <c r="F522" s="3"/>
      <c r="G522" s="3"/>
      <c r="H522" s="3"/>
      <c r="I522" s="3"/>
      <c r="J522" s="70" t="str">
        <f t="shared" si="92"/>
        <v/>
      </c>
      <c r="K522" s="71" t="str">
        <f>IF(J522="", "", J522/Veriler!$S$1)</f>
        <v/>
      </c>
      <c r="L522" s="108" t="str">
        <f>IF(E522&lt;&gt;"", "İthal Girdi", IF(Veriler!O522="", "", IF(Veriler!N522="H", "%0,5 üzerindedir", IF(Veriler!O522&gt;0.1, "%10 sınırı aşılmıştır.", "Uygun"))))</f>
        <v/>
      </c>
      <c r="M522" s="108" t="str">
        <f t="shared" si="91"/>
        <v xml:space="preserve"> </v>
      </c>
      <c r="N522" s="29"/>
      <c r="O522" s="6"/>
      <c r="P522" s="72" t="str">
        <f t="shared" si="93"/>
        <v/>
      </c>
      <c r="Q522" s="70">
        <f>IFERROR(IF(K522&lt;=0.005,IF(E522="",J522,0),IF(E522&lt;&gt;"",0,IF(N522="",0,IF(N522="H",0,IF(O522&lt;Veriler!$F$2,J522*Veriler!$F$2,J522*O522)))))," ")</f>
        <v>0</v>
      </c>
      <c r="R522" s="70">
        <f>IF(Veriler!O522&lt;=0.1, Q522, IF(AND(Veriler!O522&gt;0.1, E522="", N522="E"), IF(O522&gt;Veriler!$F$2, O522*Q522, IF(O522&lt;Veriler!$F$2, Veriler!$F$2*Q522, O522*Q522)), 0))</f>
        <v>0</v>
      </c>
      <c r="S522" s="70" t="str">
        <f t="shared" si="94"/>
        <v xml:space="preserve"> </v>
      </c>
      <c r="T522" s="73" t="str">
        <f>IFERROR(IF(E522="", IF(Q522=1, 0, IF(J522-Q522=0, "", J522-Q522)), IF(Veriler!H522="", J522, IF(J522*Veriler!H522=0, "", J522*Veriler!H522))), J522)</f>
        <v/>
      </c>
    </row>
    <row r="523" spans="1:20" s="63" customFormat="1" ht="27.75" customHeight="1" x14ac:dyDescent="0.25">
      <c r="A523" s="69">
        <v>5</v>
      </c>
      <c r="B523" s="201"/>
      <c r="C523" s="202"/>
      <c r="D523" s="4"/>
      <c r="E523" s="5"/>
      <c r="F523" s="3"/>
      <c r="G523" s="3"/>
      <c r="H523" s="3"/>
      <c r="I523" s="3"/>
      <c r="J523" s="70" t="str">
        <f t="shared" si="92"/>
        <v/>
      </c>
      <c r="K523" s="71" t="str">
        <f>IF(J523="", "", J523/Veriler!$S$1)</f>
        <v/>
      </c>
      <c r="L523" s="108" t="str">
        <f>IF(E523&lt;&gt;"", "İthal Girdi", IF(Veriler!O523="", "", IF(Veriler!N523="H", "%0,5 üzerindedir", IF(Veriler!O523&gt;0.1, "%10 sınırı aşılmıştır.", "Uygun"))))</f>
        <v/>
      </c>
      <c r="M523" s="108" t="str">
        <f t="shared" si="91"/>
        <v xml:space="preserve"> </v>
      </c>
      <c r="N523" s="29"/>
      <c r="O523" s="6"/>
      <c r="P523" s="72" t="str">
        <f t="shared" si="93"/>
        <v/>
      </c>
      <c r="Q523" s="70">
        <f>IFERROR(IF(K523&lt;=0.005,IF(E523="",J523,0),IF(E523&lt;&gt;"",0,IF(N523="",0,IF(N523="H",0,IF(O523&lt;Veriler!$F$2,J523*Veriler!$F$2,J523*O523)))))," ")</f>
        <v>0</v>
      </c>
      <c r="R523" s="70">
        <f>IF(Veriler!O523&lt;=0.1, Q523, IF(AND(Veriler!O523&gt;0.1, E523="", N523="E"), IF(O523&gt;Veriler!$F$2, O523*Q523, IF(O523&lt;Veriler!$F$2, Veriler!$F$2*Q523, O523*Q523)), 0))</f>
        <v>0</v>
      </c>
      <c r="S523" s="70" t="str">
        <f t="shared" si="94"/>
        <v xml:space="preserve"> </v>
      </c>
      <c r="T523" s="73" t="str">
        <f>IFERROR(IF(E523="", IF(Q523=1, 0, IF(J523-Q523=0, "", J523-Q523)), IF(Veriler!H523="", J523, IF(J523*Veriler!H523=0, "", J523*Veriler!H523))), J523)</f>
        <v/>
      </c>
    </row>
    <row r="524" spans="1:20" s="63" customFormat="1" ht="27.75" customHeight="1" x14ac:dyDescent="0.25">
      <c r="A524" s="69">
        <v>6</v>
      </c>
      <c r="B524" s="201"/>
      <c r="C524" s="202"/>
      <c r="D524" s="4"/>
      <c r="E524" s="5"/>
      <c r="F524" s="3"/>
      <c r="G524" s="3"/>
      <c r="H524" s="3"/>
      <c r="I524" s="3"/>
      <c r="J524" s="70" t="str">
        <f t="shared" si="92"/>
        <v/>
      </c>
      <c r="K524" s="71" t="str">
        <f>IF(J524="", "", J524/Veriler!$S$1)</f>
        <v/>
      </c>
      <c r="L524" s="108" t="str">
        <f>IF(E524&lt;&gt;"", "İthal Girdi", IF(Veriler!O524="", "", IF(Veriler!N524="H", "%0,5 üzerindedir", IF(Veriler!O524&gt;0.1, "%10 sınırı aşılmıştır.", "Uygun"))))</f>
        <v/>
      </c>
      <c r="M524" s="108" t="str">
        <f t="shared" si="91"/>
        <v xml:space="preserve"> </v>
      </c>
      <c r="N524" s="29"/>
      <c r="O524" s="6"/>
      <c r="P524" s="72" t="str">
        <f t="shared" si="93"/>
        <v/>
      </c>
      <c r="Q524" s="70">
        <f>IFERROR(IF(K524&lt;=0.005,IF(E524="",J524,0),IF(E524&lt;&gt;"",0,IF(N524="",0,IF(N524="H",0,IF(O524&lt;Veriler!$F$2,J524*Veriler!$F$2,J524*O524)))))," ")</f>
        <v>0</v>
      </c>
      <c r="R524" s="70">
        <f>IF(Veriler!O524&lt;=0.1, Q524, IF(AND(Veriler!O524&gt;0.1, E524="", N524="E"), IF(O524&gt;Veriler!$F$2, O524*Q524, IF(O524&lt;Veriler!$F$2, Veriler!$F$2*Q524, O524*Q524)), 0))</f>
        <v>0</v>
      </c>
      <c r="S524" s="70" t="str">
        <f t="shared" si="94"/>
        <v xml:space="preserve"> </v>
      </c>
      <c r="T524" s="73" t="str">
        <f>IFERROR(IF(E524="", IF(Q524=1, 0, IF(J524-Q524=0, "", J524-Q524)), IF(Veriler!H524="", J524, IF(J524*Veriler!H524=0, "", J524*Veriler!H524))), J524)</f>
        <v/>
      </c>
    </row>
    <row r="525" spans="1:20" s="63" customFormat="1" ht="27.75" customHeight="1" x14ac:dyDescent="0.25">
      <c r="A525" s="69">
        <v>7</v>
      </c>
      <c r="B525" s="201"/>
      <c r="C525" s="202"/>
      <c r="D525" s="4"/>
      <c r="E525" s="5"/>
      <c r="F525" s="3"/>
      <c r="G525" s="3"/>
      <c r="H525" s="3"/>
      <c r="I525" s="3"/>
      <c r="J525" s="70" t="str">
        <f t="shared" si="92"/>
        <v/>
      </c>
      <c r="K525" s="71" t="str">
        <f>IF(J525="", "", J525/Veriler!$S$1)</f>
        <v/>
      </c>
      <c r="L525" s="108" t="str">
        <f>IF(E525&lt;&gt;"", "İthal Girdi", IF(Veriler!O525="", "", IF(Veriler!N525="H", "%0,5 üzerindedir", IF(Veriler!O525&gt;0.1, "%10 sınırı aşılmıştır.", "Uygun"))))</f>
        <v/>
      </c>
      <c r="M525" s="108" t="str">
        <f t="shared" si="91"/>
        <v xml:space="preserve"> </v>
      </c>
      <c r="N525" s="29"/>
      <c r="O525" s="6"/>
      <c r="P525" s="72" t="str">
        <f t="shared" si="93"/>
        <v/>
      </c>
      <c r="Q525" s="70">
        <f>IFERROR(IF(K525&lt;=0.005,IF(E525="",J525,0),IF(E525&lt;&gt;"",0,IF(N525="",0,IF(N525="H",0,IF(O525&lt;Veriler!$F$2,J525*Veriler!$F$2,J525*O525)))))," ")</f>
        <v>0</v>
      </c>
      <c r="R525" s="70">
        <f>IF(Veriler!O525&lt;=0.1, Q525, IF(AND(Veriler!O525&gt;0.1, E525="", N525="E"), IF(O525&gt;Veriler!$F$2, O525*Q525, IF(O525&lt;Veriler!$F$2, Veriler!$F$2*Q525, O525*Q525)), 0))</f>
        <v>0</v>
      </c>
      <c r="S525" s="70" t="str">
        <f t="shared" si="94"/>
        <v xml:space="preserve"> </v>
      </c>
      <c r="T525" s="73" t="str">
        <f>IFERROR(IF(E525="", IF(Q525=1, 0, IF(J525-Q525=0, "", J525-Q525)), IF(Veriler!H525="", J525, IF(J525*Veriler!H525=0, "", J525*Veriler!H525))), J525)</f>
        <v/>
      </c>
    </row>
    <row r="526" spans="1:20" s="63" customFormat="1" ht="27.75" customHeight="1" x14ac:dyDescent="0.25">
      <c r="A526" s="69">
        <v>8</v>
      </c>
      <c r="B526" s="201"/>
      <c r="C526" s="202"/>
      <c r="D526" s="4"/>
      <c r="E526" s="5"/>
      <c r="F526" s="3"/>
      <c r="G526" s="3"/>
      <c r="H526" s="3"/>
      <c r="I526" s="3"/>
      <c r="J526" s="70" t="str">
        <f t="shared" si="92"/>
        <v/>
      </c>
      <c r="K526" s="71" t="str">
        <f>IF(J526="", "", J526/Veriler!$S$1)</f>
        <v/>
      </c>
      <c r="L526" s="108" t="str">
        <f>IF(E526&lt;&gt;"", "İthal Girdi", IF(Veriler!O526="", "", IF(Veriler!N526="H", "%0,5 üzerindedir", IF(Veriler!O526&gt;0.1, "%10 sınırı aşılmıştır.", "Uygun"))))</f>
        <v/>
      </c>
      <c r="M526" s="108" t="str">
        <f t="shared" si="91"/>
        <v xml:space="preserve"> </v>
      </c>
      <c r="N526" s="29"/>
      <c r="O526" s="6"/>
      <c r="P526" s="72" t="str">
        <f t="shared" si="93"/>
        <v/>
      </c>
      <c r="Q526" s="70">
        <f>IFERROR(IF(K526&lt;=0.005,IF(E526="",J526,0),IF(E526&lt;&gt;"",0,IF(N526="",0,IF(N526="H",0,IF(O526&lt;Veriler!$F$2,J526*Veriler!$F$2,J526*O526)))))," ")</f>
        <v>0</v>
      </c>
      <c r="R526" s="70">
        <f>IF(Veriler!O526&lt;=0.1, Q526, IF(AND(Veriler!O526&gt;0.1, E526="", N526="E"), IF(O526&gt;Veriler!$F$2, O526*Q526, IF(O526&lt;Veriler!$F$2, Veriler!$F$2*Q526, O526*Q526)), 0))</f>
        <v>0</v>
      </c>
      <c r="S526" s="70" t="str">
        <f t="shared" si="94"/>
        <v xml:space="preserve"> </v>
      </c>
      <c r="T526" s="73" t="str">
        <f>IFERROR(IF(E526="", IF(Q526=1, 0, IF(J526-Q526=0, "", J526-Q526)), IF(Veriler!H526="", J526, IF(J526*Veriler!H526=0, "", J526*Veriler!H526))), J526)</f>
        <v/>
      </c>
    </row>
    <row r="527" spans="1:20" s="63" customFormat="1" ht="27.75" customHeight="1" x14ac:dyDescent="0.25">
      <c r="A527" s="69">
        <v>9</v>
      </c>
      <c r="B527" s="201"/>
      <c r="C527" s="202"/>
      <c r="D527" s="4"/>
      <c r="E527" s="5"/>
      <c r="F527" s="3"/>
      <c r="G527" s="3"/>
      <c r="H527" s="3"/>
      <c r="I527" s="3"/>
      <c r="J527" s="70" t="str">
        <f t="shared" si="92"/>
        <v/>
      </c>
      <c r="K527" s="71" t="str">
        <f>IF(J527="", "", J527/Veriler!$S$1)</f>
        <v/>
      </c>
      <c r="L527" s="108" t="str">
        <f>IF(E527&lt;&gt;"", "İthal Girdi", IF(Veriler!O527="", "", IF(Veriler!N527="H", "%0,5 üzerindedir", IF(Veriler!O527&gt;0.1, "%10 sınırı aşılmıştır.", "Uygun"))))</f>
        <v/>
      </c>
      <c r="M527" s="108" t="str">
        <f t="shared" si="91"/>
        <v xml:space="preserve"> </v>
      </c>
      <c r="N527" s="29"/>
      <c r="O527" s="6"/>
      <c r="P527" s="72" t="str">
        <f t="shared" si="93"/>
        <v/>
      </c>
      <c r="Q527" s="70">
        <f>IFERROR(IF(K527&lt;=0.005,IF(E527="",J527,0),IF(E527&lt;&gt;"",0,IF(N527="",0,IF(N527="H",0,IF(O527&lt;Veriler!$F$2,J527*Veriler!$F$2,J527*O527)))))," ")</f>
        <v>0</v>
      </c>
      <c r="R527" s="70">
        <f>IF(Veriler!O527&lt;=0.1, Q527, IF(AND(Veriler!O527&gt;0.1, E527="", N527="E"), IF(O527&gt;Veriler!$F$2, O527*Q527, IF(O527&lt;Veriler!$F$2, Veriler!$F$2*Q527, O527*Q527)), 0))</f>
        <v>0</v>
      </c>
      <c r="S527" s="70" t="str">
        <f t="shared" si="94"/>
        <v xml:space="preserve"> </v>
      </c>
      <c r="T527" s="73" t="str">
        <f>IFERROR(IF(E527="", IF(Q527=1, 0, IF(J527-Q527=0, "", J527-Q527)), IF(Veriler!H527="", J527, IF(J527*Veriler!H527=0, "", J527*Veriler!H527))), J527)</f>
        <v/>
      </c>
    </row>
    <row r="528" spans="1:20" s="63" customFormat="1" ht="27.75" customHeight="1" x14ac:dyDescent="0.25">
      <c r="A528" s="69">
        <v>10</v>
      </c>
      <c r="B528" s="201"/>
      <c r="C528" s="202"/>
      <c r="D528" s="4"/>
      <c r="E528" s="5"/>
      <c r="F528" s="3"/>
      <c r="G528" s="3"/>
      <c r="H528" s="3"/>
      <c r="I528" s="3"/>
      <c r="J528" s="70" t="str">
        <f t="shared" si="92"/>
        <v/>
      </c>
      <c r="K528" s="71" t="str">
        <f>IF(J528="", "", J528/Veriler!$S$1)</f>
        <v/>
      </c>
      <c r="L528" s="108" t="str">
        <f>IF(E528&lt;&gt;"", "İthal Girdi", IF(Veriler!O528="", "", IF(Veriler!N528="H", "%0,5 üzerindedir", IF(Veriler!O528&gt;0.1, "%10 sınırı aşılmıştır.", "Uygun"))))</f>
        <v/>
      </c>
      <c r="M528" s="108" t="str">
        <f t="shared" si="91"/>
        <v xml:space="preserve"> </v>
      </c>
      <c r="N528" s="29"/>
      <c r="O528" s="6"/>
      <c r="P528" s="72" t="str">
        <f t="shared" si="93"/>
        <v/>
      </c>
      <c r="Q528" s="70">
        <f>IFERROR(IF(K528&lt;=0.005,IF(E528="",J528,0),IF(E528&lt;&gt;"",0,IF(N528="",0,IF(N528="H",0,IF(O528&lt;Veriler!$F$2,J528*Veriler!$F$2,J528*O528)))))," ")</f>
        <v>0</v>
      </c>
      <c r="R528" s="70">
        <f>IF(Veriler!O528&lt;=0.1, Q528, IF(AND(Veriler!O528&gt;0.1, E528="", N528="E"), IF(O528&gt;Veriler!$F$2, O528*Q528, IF(O528&lt;Veriler!$F$2, Veriler!$F$2*Q528, O528*Q528)), 0))</f>
        <v>0</v>
      </c>
      <c r="S528" s="70" t="str">
        <f t="shared" si="94"/>
        <v xml:space="preserve"> </v>
      </c>
      <c r="T528" s="73" t="str">
        <f>IFERROR(IF(E528="", IF(Q528=1, 0, IF(J528-Q528=0, "", J528-Q528)), IF(Veriler!H528="", J528, IF(J528*Veriler!H528=0, "", J528*Veriler!H528))), J528)</f>
        <v/>
      </c>
    </row>
    <row r="529" spans="1:20" s="63" customFormat="1" ht="27.75" customHeight="1" x14ac:dyDescent="0.25">
      <c r="A529" s="69">
        <v>11</v>
      </c>
      <c r="B529" s="201"/>
      <c r="C529" s="202"/>
      <c r="D529" s="4"/>
      <c r="E529" s="5"/>
      <c r="F529" s="3"/>
      <c r="G529" s="3"/>
      <c r="H529" s="3"/>
      <c r="I529" s="3"/>
      <c r="J529" s="70" t="str">
        <f t="shared" si="92"/>
        <v/>
      </c>
      <c r="K529" s="71" t="str">
        <f>IF(J529="", "", J529/Veriler!$S$1)</f>
        <v/>
      </c>
      <c r="L529" s="108" t="str">
        <f>IF(E529&lt;&gt;"", "İthal Girdi", IF(Veriler!O529="", "", IF(Veriler!N529="H", "%0,5 üzerindedir", IF(Veriler!O529&gt;0.1, "%10 sınırı aşılmıştır.", "Uygun"))))</f>
        <v/>
      </c>
      <c r="M529" s="108" t="str">
        <f t="shared" si="91"/>
        <v xml:space="preserve"> </v>
      </c>
      <c r="N529" s="29"/>
      <c r="O529" s="6"/>
      <c r="P529" s="72" t="str">
        <f t="shared" si="93"/>
        <v/>
      </c>
      <c r="Q529" s="70">
        <f>IFERROR(IF(K529&lt;=0.005,IF(E529="",J529,0),IF(E529&lt;&gt;"",0,IF(N529="",0,IF(N529="H",0,IF(O529&lt;Veriler!$F$2,J529*Veriler!$F$2,J529*O529)))))," ")</f>
        <v>0</v>
      </c>
      <c r="R529" s="70">
        <f>IF(Veriler!O529&lt;=0.1, Q529, IF(AND(Veriler!O529&gt;0.1, E529="", N529="E"), IF(O529&gt;Veriler!$F$2, O529*Q529, IF(O529&lt;Veriler!$F$2, Veriler!$F$2*Q529, O529*Q529)), 0))</f>
        <v>0</v>
      </c>
      <c r="S529" s="70" t="str">
        <f t="shared" si="94"/>
        <v xml:space="preserve"> </v>
      </c>
      <c r="T529" s="73" t="str">
        <f>IFERROR(IF(E529="", IF(Q529=1, 0, IF(J529-Q529=0, "", J529-Q529)), IF(Veriler!H529="", J529, IF(J529*Veriler!H529=0, "", J529*Veriler!H529))), J529)</f>
        <v/>
      </c>
    </row>
    <row r="530" spans="1:20" s="63" customFormat="1" ht="27.75" customHeight="1" x14ac:dyDescent="0.25">
      <c r="A530" s="69">
        <v>12</v>
      </c>
      <c r="B530" s="201"/>
      <c r="C530" s="202"/>
      <c r="D530" s="4"/>
      <c r="E530" s="5"/>
      <c r="F530" s="3"/>
      <c r="G530" s="3"/>
      <c r="H530" s="3"/>
      <c r="I530" s="3"/>
      <c r="J530" s="70" t="str">
        <f t="shared" si="92"/>
        <v/>
      </c>
      <c r="K530" s="71" t="str">
        <f>IF(J530="", "", J530/Veriler!$S$1)</f>
        <v/>
      </c>
      <c r="L530" s="108" t="str">
        <f>IF(E530&lt;&gt;"", "İthal Girdi", IF(Veriler!O530="", "", IF(Veriler!N530="H", "%0,5 üzerindedir", IF(Veriler!O530&gt;0.1, "%10 sınırı aşılmıştır.", "Uygun"))))</f>
        <v/>
      </c>
      <c r="M530" s="108" t="str">
        <f t="shared" si="91"/>
        <v xml:space="preserve"> </v>
      </c>
      <c r="N530" s="29"/>
      <c r="O530" s="6"/>
      <c r="P530" s="72" t="str">
        <f t="shared" si="93"/>
        <v/>
      </c>
      <c r="Q530" s="70">
        <f>IFERROR(IF(K530&lt;=0.005,IF(E530="",J530,0),IF(E530&lt;&gt;"",0,IF(N530="",0,IF(N530="H",0,IF(O530&lt;Veriler!$F$2,J530*Veriler!$F$2,J530*O530)))))," ")</f>
        <v>0</v>
      </c>
      <c r="R530" s="70">
        <f>IF(Veriler!O530&lt;=0.1, Q530, IF(AND(Veriler!O530&gt;0.1, E530="", N530="E"), IF(O530&gt;Veriler!$F$2, O530*Q530, IF(O530&lt;Veriler!$F$2, Veriler!$F$2*Q530, O530*Q530)), 0))</f>
        <v>0</v>
      </c>
      <c r="S530" s="70" t="str">
        <f t="shared" si="94"/>
        <v xml:space="preserve"> </v>
      </c>
      <c r="T530" s="73" t="str">
        <f>IFERROR(IF(E530="", IF(Q530=1, 0, IF(J530-Q530=0, "", J530-Q530)), IF(Veriler!H530="", J530, IF(J530*Veriler!H530=0, "", J530*Veriler!H530))), J530)</f>
        <v/>
      </c>
    </row>
    <row r="531" spans="1:20" s="63" customFormat="1" ht="27.75" customHeight="1" x14ac:dyDescent="0.25">
      <c r="A531" s="69">
        <v>13</v>
      </c>
      <c r="B531" s="201"/>
      <c r="C531" s="202"/>
      <c r="D531" s="4"/>
      <c r="E531" s="5"/>
      <c r="F531" s="3"/>
      <c r="G531" s="3"/>
      <c r="H531" s="3"/>
      <c r="I531" s="3"/>
      <c r="J531" s="70" t="str">
        <f t="shared" si="92"/>
        <v/>
      </c>
      <c r="K531" s="71" t="str">
        <f>IF(J531="", "", J531/Veriler!$S$1)</f>
        <v/>
      </c>
      <c r="L531" s="108" t="str">
        <f>IF(E531&lt;&gt;"", "İthal Girdi", IF(Veriler!O531="", "", IF(Veriler!N531="H", "%0,5 üzerindedir", IF(Veriler!O531&gt;0.1, "%10 sınırı aşılmıştır.", "Uygun"))))</f>
        <v/>
      </c>
      <c r="M531" s="108" t="str">
        <f t="shared" si="91"/>
        <v xml:space="preserve"> </v>
      </c>
      <c r="N531" s="29"/>
      <c r="O531" s="6"/>
      <c r="P531" s="72" t="str">
        <f t="shared" si="93"/>
        <v/>
      </c>
      <c r="Q531" s="70">
        <f>IFERROR(IF(K531&lt;=0.005,IF(E531="",J531,0),IF(E531&lt;&gt;"",0,IF(N531="",0,IF(N531="H",0,IF(O531&lt;Veriler!$F$2,J531*Veriler!$F$2,J531*O531)))))," ")</f>
        <v>0</v>
      </c>
      <c r="R531" s="70">
        <f>IF(Veriler!O531&lt;=0.1, Q531, IF(AND(Veriler!O531&gt;0.1, E531="", N531="E"), IF(O531&gt;Veriler!$F$2, O531*Q531, IF(O531&lt;Veriler!$F$2, Veriler!$F$2*Q531, O531*Q531)), 0))</f>
        <v>0</v>
      </c>
      <c r="S531" s="70" t="str">
        <f t="shared" si="94"/>
        <v xml:space="preserve"> </v>
      </c>
      <c r="T531" s="73" t="str">
        <f>IFERROR(IF(E531="", IF(Q531=1, 0, IF(J531-Q531=0, "", J531-Q531)), IF(Veriler!H531="", J531, IF(J531*Veriler!H531=0, "", J531*Veriler!H531))), J531)</f>
        <v/>
      </c>
    </row>
    <row r="532" spans="1:20" s="63" customFormat="1" ht="27.75" customHeight="1" x14ac:dyDescent="0.25">
      <c r="A532" s="69">
        <v>14</v>
      </c>
      <c r="B532" s="201"/>
      <c r="C532" s="202"/>
      <c r="D532" s="4"/>
      <c r="E532" s="5"/>
      <c r="F532" s="3"/>
      <c r="G532" s="3"/>
      <c r="H532" s="3"/>
      <c r="I532" s="3"/>
      <c r="J532" s="70" t="str">
        <f t="shared" si="92"/>
        <v/>
      </c>
      <c r="K532" s="71" t="str">
        <f>IF(J532="", "", J532/Veriler!$S$1)</f>
        <v/>
      </c>
      <c r="L532" s="108" t="str">
        <f>IF(E532&lt;&gt;"", "İthal Girdi", IF(Veriler!O532="", "", IF(Veriler!N532="H", "%0,5 üzerindedir", IF(Veriler!O532&gt;0.1, "%10 sınırı aşılmıştır.", "Uygun"))))</f>
        <v/>
      </c>
      <c r="M532" s="108" t="str">
        <f t="shared" si="91"/>
        <v xml:space="preserve"> </v>
      </c>
      <c r="N532" s="29"/>
      <c r="O532" s="6"/>
      <c r="P532" s="72" t="str">
        <f t="shared" si="93"/>
        <v/>
      </c>
      <c r="Q532" s="70">
        <f>IFERROR(IF(K532&lt;=0.005,IF(E532="",J532,0),IF(E532&lt;&gt;"",0,IF(N532="",0,IF(N532="H",0,IF(O532&lt;Veriler!$F$2,J532*Veriler!$F$2,J532*O532)))))," ")</f>
        <v>0</v>
      </c>
      <c r="R532" s="70">
        <f>IF(Veriler!O532&lt;=0.1, Q532, IF(AND(Veriler!O532&gt;0.1, E532="", N532="E"), IF(O532&gt;Veriler!$F$2, O532*Q532, IF(O532&lt;Veriler!$F$2, Veriler!$F$2*Q532, O532*Q532)), 0))</f>
        <v>0</v>
      </c>
      <c r="S532" s="70" t="str">
        <f t="shared" si="94"/>
        <v xml:space="preserve"> </v>
      </c>
      <c r="T532" s="73" t="str">
        <f>IFERROR(IF(E532="", IF(Q532=1, 0, IF(J532-Q532=0, "", J532-Q532)), IF(Veriler!H532="", J532, IF(J532*Veriler!H532=0, "", J532*Veriler!H532))), J532)</f>
        <v/>
      </c>
    </row>
    <row r="533" spans="1:20" s="63" customFormat="1" ht="27" customHeight="1" x14ac:dyDescent="0.25">
      <c r="A533" s="103"/>
      <c r="B533" s="204" t="s">
        <v>18</v>
      </c>
      <c r="C533" s="204"/>
      <c r="D533" s="104"/>
      <c r="E533" s="104"/>
      <c r="F533" s="104"/>
      <c r="G533" s="104"/>
      <c r="H533" s="104"/>
      <c r="I533" s="104"/>
      <c r="J533" s="104"/>
      <c r="K533" s="104"/>
      <c r="L533" s="104"/>
      <c r="M533" s="104"/>
      <c r="N533" s="104"/>
      <c r="O533" s="104"/>
      <c r="P533" s="204"/>
      <c r="Q533" s="204"/>
      <c r="R533" s="104"/>
      <c r="S533" s="104"/>
      <c r="T533" s="104"/>
    </row>
    <row r="534" spans="1:20" s="63" customFormat="1" ht="27.75" customHeight="1" x14ac:dyDescent="0.25">
      <c r="A534" s="69">
        <v>1</v>
      </c>
      <c r="B534" s="201"/>
      <c r="C534" s="202"/>
      <c r="D534" s="4"/>
      <c r="E534" s="5"/>
      <c r="F534" s="3"/>
      <c r="G534" s="3"/>
      <c r="H534" s="3"/>
      <c r="I534" s="3"/>
      <c r="J534" s="70" t="str">
        <f t="shared" ref="J534:J547" si="95">IF(AND(F534&lt;&gt;0, H534&lt;&gt;0, I534&lt;&gt;0), F534*H534*I534, "")</f>
        <v/>
      </c>
      <c r="K534" s="71" t="str">
        <f>IF(J534="", "", J534/Veriler!$S$1)</f>
        <v/>
      </c>
      <c r="L534" s="108" t="str">
        <f>IF(E534&lt;&gt;"", "İthal Girdi", IF(Veriler!O534="", "", IF(Veriler!N534="H", "%0,5 üzerindedir", IF(Veriler!O534&gt;0.1, "%10 sınırı aşılmıştır.", "Uygun"))))</f>
        <v/>
      </c>
      <c r="M534" s="108" t="str">
        <f t="shared" ref="M534:M547" si="96">IF(K534=""," ",L534)</f>
        <v xml:space="preserve"> </v>
      </c>
      <c r="N534" s="29"/>
      <c r="O534" s="6"/>
      <c r="P534" s="72" t="str">
        <f t="shared" ref="P534:P547" si="97">IFERROR(IF(AND(R534&lt;&gt;"",J534&lt;&gt;"",J534&lt;&gt;0,R534&lt;&gt;0),R534/J534,"")," ")</f>
        <v/>
      </c>
      <c r="Q534" s="70">
        <f>IFERROR(IF(K534&lt;=0.005,IF(E534="",J534,0),IF(E534&lt;&gt;"",0,IF(N534="",0,IF(N534="H",0,IF(O534&lt;Veriler!$F$2,J534*Veriler!$F$2,J534*O534)))))," ")</f>
        <v>0</v>
      </c>
      <c r="R534" s="70">
        <f>IF(Veriler!O534&lt;=0.1, Q534, IF(AND(Veriler!O534&gt;0.1, E534="", N534="E"), IF(O534&gt;Veriler!$F$2, O534*Q534, IF(O534&lt;Veriler!$F$2, Veriler!$F$2*Q534, O534*Q534)), 0))</f>
        <v>0</v>
      </c>
      <c r="S534" s="70" t="str">
        <f t="shared" ref="S534:S547" si="98">IF(R534=0," ",R534)</f>
        <v xml:space="preserve"> </v>
      </c>
      <c r="T534" s="73" t="str">
        <f>IFERROR(IF(E534="", IF(Q534=1, 0, IF(J534-Q534=0, "", J534-Q534)), IF(Veriler!H534="", J534, IF(J534*Veriler!H534=0, "", J534*Veriler!H534))), J534)</f>
        <v/>
      </c>
    </row>
    <row r="535" spans="1:20" s="63" customFormat="1" ht="27.75" customHeight="1" x14ac:dyDescent="0.25">
      <c r="A535" s="69">
        <v>2</v>
      </c>
      <c r="B535" s="201"/>
      <c r="C535" s="202"/>
      <c r="D535" s="4"/>
      <c r="E535" s="5"/>
      <c r="F535" s="3"/>
      <c r="G535" s="3"/>
      <c r="H535" s="3"/>
      <c r="I535" s="3"/>
      <c r="J535" s="70" t="str">
        <f t="shared" si="95"/>
        <v/>
      </c>
      <c r="K535" s="71" t="str">
        <f>IF(J535="", "", J535/Veriler!$S$1)</f>
        <v/>
      </c>
      <c r="L535" s="108" t="str">
        <f>IF(E535&lt;&gt;"", "İthal Girdi", IF(Veriler!O535="", "", IF(Veriler!N535="H", "%0,5 üzerindedir", IF(Veriler!O535&gt;0.1, "%10 sınırı aşılmıştır.", "Uygun"))))</f>
        <v/>
      </c>
      <c r="M535" s="108" t="str">
        <f t="shared" si="96"/>
        <v xml:space="preserve"> </v>
      </c>
      <c r="N535" s="29"/>
      <c r="O535" s="6"/>
      <c r="P535" s="72" t="str">
        <f t="shared" si="97"/>
        <v/>
      </c>
      <c r="Q535" s="70">
        <f>IFERROR(IF(K535&lt;=0.005,IF(E535="",J535,0),IF(E535&lt;&gt;"",0,IF(N535="",0,IF(N535="H",0,IF(O535&lt;Veriler!$F$2,J535*Veriler!$F$2,J535*O535)))))," ")</f>
        <v>0</v>
      </c>
      <c r="R535" s="70">
        <f>IF(Veriler!O535&lt;=0.1, Q535, IF(AND(Veriler!O535&gt;0.1, E535="", N535="E"), IF(O535&gt;Veriler!$F$2, O535*Q535, IF(O535&lt;Veriler!$F$2, Veriler!$F$2*Q535, O535*Q535)), 0))</f>
        <v>0</v>
      </c>
      <c r="S535" s="70" t="str">
        <f t="shared" si="98"/>
        <v xml:space="preserve"> </v>
      </c>
      <c r="T535" s="73" t="str">
        <f>IFERROR(IF(E535="", IF(Q535=1, 0, IF(J535-Q535=0, "", J535-Q535)), IF(Veriler!H535="", J535, IF(J535*Veriler!H535=0, "", J535*Veriler!H535))), J535)</f>
        <v/>
      </c>
    </row>
    <row r="536" spans="1:20" s="63" customFormat="1" ht="27.75" customHeight="1" x14ac:dyDescent="0.25">
      <c r="A536" s="69">
        <v>3</v>
      </c>
      <c r="B536" s="201"/>
      <c r="C536" s="202"/>
      <c r="D536" s="4"/>
      <c r="E536" s="5"/>
      <c r="F536" s="3"/>
      <c r="G536" s="3"/>
      <c r="H536" s="3"/>
      <c r="I536" s="3"/>
      <c r="J536" s="70" t="str">
        <f t="shared" si="95"/>
        <v/>
      </c>
      <c r="K536" s="71" t="str">
        <f>IF(J536="", "", J536/Veriler!$S$1)</f>
        <v/>
      </c>
      <c r="L536" s="108" t="str">
        <f>IF(E536&lt;&gt;"", "İthal Girdi", IF(Veriler!O536="", "", IF(Veriler!N536="H", "%0,5 üzerindedir", IF(Veriler!O536&gt;0.1, "%10 sınırı aşılmıştır.", "Uygun"))))</f>
        <v/>
      </c>
      <c r="M536" s="108" t="str">
        <f t="shared" si="96"/>
        <v xml:space="preserve"> </v>
      </c>
      <c r="N536" s="29"/>
      <c r="O536" s="6"/>
      <c r="P536" s="72" t="str">
        <f t="shared" si="97"/>
        <v/>
      </c>
      <c r="Q536" s="70">
        <f>IFERROR(IF(K536&lt;=0.005,IF(E536="",J536,0),IF(E536&lt;&gt;"",0,IF(N536="",0,IF(N536="H",0,IF(O536&lt;Veriler!$F$2,J536*Veriler!$F$2,J536*O536)))))," ")</f>
        <v>0</v>
      </c>
      <c r="R536" s="70">
        <f>IF(Veriler!O536&lt;=0.1, Q536, IF(AND(Veriler!O536&gt;0.1, E536="", N536="E"), IF(O536&gt;Veriler!$F$2, O536*Q536, IF(O536&lt;Veriler!$F$2, Veriler!$F$2*Q536, O536*Q536)), 0))</f>
        <v>0</v>
      </c>
      <c r="S536" s="70" t="str">
        <f t="shared" si="98"/>
        <v xml:space="preserve"> </v>
      </c>
      <c r="T536" s="73" t="str">
        <f>IFERROR(IF(E536="", IF(Q536=1, 0, IF(J536-Q536=0, "", J536-Q536)), IF(Veriler!H536="", J536, IF(J536*Veriler!H536=0, "", J536*Veriler!H536))), J536)</f>
        <v/>
      </c>
    </row>
    <row r="537" spans="1:20" s="63" customFormat="1" ht="27.75" customHeight="1" x14ac:dyDescent="0.25">
      <c r="A537" s="69">
        <v>4</v>
      </c>
      <c r="B537" s="201"/>
      <c r="C537" s="202"/>
      <c r="D537" s="4"/>
      <c r="E537" s="5"/>
      <c r="F537" s="3"/>
      <c r="G537" s="3"/>
      <c r="H537" s="3"/>
      <c r="I537" s="3"/>
      <c r="J537" s="70" t="str">
        <f t="shared" si="95"/>
        <v/>
      </c>
      <c r="K537" s="71" t="str">
        <f>IF(J537="", "", J537/Veriler!$S$1)</f>
        <v/>
      </c>
      <c r="L537" s="108" t="str">
        <f>IF(E537&lt;&gt;"", "İthal Girdi", IF(Veriler!O537="", "", IF(Veriler!N537="H", "%0,5 üzerindedir", IF(Veriler!O537&gt;0.1, "%10 sınırı aşılmıştır.", "Uygun"))))</f>
        <v/>
      </c>
      <c r="M537" s="108" t="str">
        <f t="shared" si="96"/>
        <v xml:space="preserve"> </v>
      </c>
      <c r="N537" s="29"/>
      <c r="O537" s="6"/>
      <c r="P537" s="72" t="str">
        <f t="shared" si="97"/>
        <v/>
      </c>
      <c r="Q537" s="70">
        <f>IFERROR(IF(K537&lt;=0.005,IF(E537="",J537,0),IF(E537&lt;&gt;"",0,IF(N537="",0,IF(N537="H",0,IF(O537&lt;Veriler!$F$2,J537*Veriler!$F$2,J537*O537)))))," ")</f>
        <v>0</v>
      </c>
      <c r="R537" s="70">
        <f>IF(Veriler!O537&lt;=0.1, Q537, IF(AND(Veriler!O537&gt;0.1, E537="", N537="E"), IF(O537&gt;Veriler!$F$2, O537*Q537, IF(O537&lt;Veriler!$F$2, Veriler!$F$2*Q537, O537*Q537)), 0))</f>
        <v>0</v>
      </c>
      <c r="S537" s="70" t="str">
        <f t="shared" si="98"/>
        <v xml:space="preserve"> </v>
      </c>
      <c r="T537" s="73" t="str">
        <f>IFERROR(IF(E537="", IF(Q537=1, 0, IF(J537-Q537=0, "", J537-Q537)), IF(Veriler!H537="", J537, IF(J537*Veriler!H537=0, "", J537*Veriler!H537))), J537)</f>
        <v/>
      </c>
    </row>
    <row r="538" spans="1:20" s="63" customFormat="1" ht="27.75" customHeight="1" x14ac:dyDescent="0.25">
      <c r="A538" s="69">
        <v>5</v>
      </c>
      <c r="B538" s="201"/>
      <c r="C538" s="202"/>
      <c r="D538" s="4"/>
      <c r="E538" s="5"/>
      <c r="F538" s="3"/>
      <c r="G538" s="3"/>
      <c r="H538" s="3"/>
      <c r="I538" s="3"/>
      <c r="J538" s="70" t="str">
        <f t="shared" si="95"/>
        <v/>
      </c>
      <c r="K538" s="71" t="str">
        <f>IF(J538="", "", J538/Veriler!$S$1)</f>
        <v/>
      </c>
      <c r="L538" s="108" t="str">
        <f>IF(E538&lt;&gt;"", "İthal Girdi", IF(Veriler!O538="", "", IF(Veriler!N538="H", "%0,5 üzerindedir", IF(Veriler!O538&gt;0.1, "%10 sınırı aşılmıştır.", "Uygun"))))</f>
        <v/>
      </c>
      <c r="M538" s="108" t="str">
        <f t="shared" si="96"/>
        <v xml:space="preserve"> </v>
      </c>
      <c r="N538" s="29"/>
      <c r="O538" s="6"/>
      <c r="P538" s="72" t="str">
        <f t="shared" si="97"/>
        <v/>
      </c>
      <c r="Q538" s="70">
        <f>IFERROR(IF(K538&lt;=0.005,IF(E538="",J538,0),IF(E538&lt;&gt;"",0,IF(N538="",0,IF(N538="H",0,IF(O538&lt;Veriler!$F$2,J538*Veriler!$F$2,J538*O538)))))," ")</f>
        <v>0</v>
      </c>
      <c r="R538" s="70">
        <f>IF(Veriler!O538&lt;=0.1, Q538, IF(AND(Veriler!O538&gt;0.1, E538="", N538="E"), IF(O538&gt;Veriler!$F$2, O538*Q538, IF(O538&lt;Veriler!$F$2, Veriler!$F$2*Q538, O538*Q538)), 0))</f>
        <v>0</v>
      </c>
      <c r="S538" s="70" t="str">
        <f t="shared" si="98"/>
        <v xml:space="preserve"> </v>
      </c>
      <c r="T538" s="73" t="str">
        <f>IFERROR(IF(E538="", IF(Q538=1, 0, IF(J538-Q538=0, "", J538-Q538)), IF(Veriler!H538="", J538, IF(J538*Veriler!H538=0, "", J538*Veriler!H538))), J538)</f>
        <v/>
      </c>
    </row>
    <row r="539" spans="1:20" s="63" customFormat="1" ht="27.75" customHeight="1" x14ac:dyDescent="0.25">
      <c r="A539" s="69">
        <v>6</v>
      </c>
      <c r="B539" s="201"/>
      <c r="C539" s="202"/>
      <c r="D539" s="4"/>
      <c r="E539" s="5"/>
      <c r="F539" s="3"/>
      <c r="G539" s="3"/>
      <c r="H539" s="3"/>
      <c r="I539" s="3"/>
      <c r="J539" s="70" t="str">
        <f t="shared" si="95"/>
        <v/>
      </c>
      <c r="K539" s="71" t="str">
        <f>IF(J539="", "", J539/Veriler!$S$1)</f>
        <v/>
      </c>
      <c r="L539" s="108" t="str">
        <f>IF(E539&lt;&gt;"", "İthal Girdi", IF(Veriler!O539="", "", IF(Veriler!N539="H", "%0,5 üzerindedir", IF(Veriler!O539&gt;0.1, "%10 sınırı aşılmıştır.", "Uygun"))))</f>
        <v/>
      </c>
      <c r="M539" s="108" t="str">
        <f t="shared" si="96"/>
        <v xml:space="preserve"> </v>
      </c>
      <c r="N539" s="29"/>
      <c r="O539" s="6"/>
      <c r="P539" s="72" t="str">
        <f t="shared" si="97"/>
        <v/>
      </c>
      <c r="Q539" s="70">
        <f>IFERROR(IF(K539&lt;=0.005,IF(E539="",J539,0),IF(E539&lt;&gt;"",0,IF(N539="",0,IF(N539="H",0,IF(O539&lt;Veriler!$F$2,J539*Veriler!$F$2,J539*O539)))))," ")</f>
        <v>0</v>
      </c>
      <c r="R539" s="70">
        <f>IF(Veriler!O539&lt;=0.1, Q539, IF(AND(Veriler!O539&gt;0.1, E539="", N539="E"), IF(O539&gt;Veriler!$F$2, O539*Q539, IF(O539&lt;Veriler!$F$2, Veriler!$F$2*Q539, O539*Q539)), 0))</f>
        <v>0</v>
      </c>
      <c r="S539" s="70" t="str">
        <f t="shared" si="98"/>
        <v xml:space="preserve"> </v>
      </c>
      <c r="T539" s="73" t="str">
        <f>IFERROR(IF(E539="", IF(Q539=1, 0, IF(J539-Q539=0, "", J539-Q539)), IF(Veriler!H539="", J539, IF(J539*Veriler!H539=0, "", J539*Veriler!H539))), J539)</f>
        <v/>
      </c>
    </row>
    <row r="540" spans="1:20" s="63" customFormat="1" ht="27.75" customHeight="1" x14ac:dyDescent="0.25">
      <c r="A540" s="69">
        <v>7</v>
      </c>
      <c r="B540" s="201"/>
      <c r="C540" s="202"/>
      <c r="D540" s="4"/>
      <c r="E540" s="5"/>
      <c r="F540" s="3"/>
      <c r="G540" s="3"/>
      <c r="H540" s="3"/>
      <c r="I540" s="3"/>
      <c r="J540" s="70" t="str">
        <f t="shared" si="95"/>
        <v/>
      </c>
      <c r="K540" s="71" t="str">
        <f>IF(J540="", "", J540/Veriler!$S$1)</f>
        <v/>
      </c>
      <c r="L540" s="108" t="str">
        <f>IF(E540&lt;&gt;"", "İthal Girdi", IF(Veriler!O540="", "", IF(Veriler!N540="H", "%0,5 üzerindedir", IF(Veriler!O540&gt;0.1, "%10 sınırı aşılmıştır.", "Uygun"))))</f>
        <v/>
      </c>
      <c r="M540" s="108" t="str">
        <f t="shared" si="96"/>
        <v xml:space="preserve"> </v>
      </c>
      <c r="N540" s="29"/>
      <c r="O540" s="6"/>
      <c r="P540" s="72" t="str">
        <f t="shared" si="97"/>
        <v/>
      </c>
      <c r="Q540" s="70">
        <f>IFERROR(IF(K540&lt;=0.005,IF(E540="",J540,0),IF(E540&lt;&gt;"",0,IF(N540="",0,IF(N540="H",0,IF(O540&lt;Veriler!$F$2,J540*Veriler!$F$2,J540*O540)))))," ")</f>
        <v>0</v>
      </c>
      <c r="R540" s="70">
        <f>IF(Veriler!O540&lt;=0.1, Q540, IF(AND(Veriler!O540&gt;0.1, E540="", N540="E"), IF(O540&gt;Veriler!$F$2, O540*Q540, IF(O540&lt;Veriler!$F$2, Veriler!$F$2*Q540, O540*Q540)), 0))</f>
        <v>0</v>
      </c>
      <c r="S540" s="70" t="str">
        <f t="shared" si="98"/>
        <v xml:space="preserve"> </v>
      </c>
      <c r="T540" s="73" t="str">
        <f>IFERROR(IF(E540="", IF(Q540=1, 0, IF(J540-Q540=0, "", J540-Q540)), IF(Veriler!H540="", J540, IF(J540*Veriler!H540=0, "", J540*Veriler!H540))), J540)</f>
        <v/>
      </c>
    </row>
    <row r="541" spans="1:20" s="63" customFormat="1" ht="27.75" customHeight="1" x14ac:dyDescent="0.25">
      <c r="A541" s="69">
        <v>8</v>
      </c>
      <c r="B541" s="201"/>
      <c r="C541" s="202"/>
      <c r="D541" s="4"/>
      <c r="E541" s="5"/>
      <c r="F541" s="3"/>
      <c r="G541" s="3"/>
      <c r="H541" s="3"/>
      <c r="I541" s="3"/>
      <c r="J541" s="70" t="str">
        <f t="shared" si="95"/>
        <v/>
      </c>
      <c r="K541" s="71" t="str">
        <f>IF(J541="", "", J541/Veriler!$S$1)</f>
        <v/>
      </c>
      <c r="L541" s="108" t="str">
        <f>IF(E541&lt;&gt;"", "İthal Girdi", IF(Veriler!O541="", "", IF(Veriler!N541="H", "%0,5 üzerindedir", IF(Veriler!O541&gt;0.1, "%10 sınırı aşılmıştır.", "Uygun"))))</f>
        <v/>
      </c>
      <c r="M541" s="108" t="str">
        <f t="shared" si="96"/>
        <v xml:space="preserve"> </v>
      </c>
      <c r="N541" s="29"/>
      <c r="O541" s="6"/>
      <c r="P541" s="72" t="str">
        <f t="shared" si="97"/>
        <v/>
      </c>
      <c r="Q541" s="70">
        <f>IFERROR(IF(K541&lt;=0.005,IF(E541="",J541,0),IF(E541&lt;&gt;"",0,IF(N541="",0,IF(N541="H",0,IF(O541&lt;Veriler!$F$2,J541*Veriler!$F$2,J541*O541)))))," ")</f>
        <v>0</v>
      </c>
      <c r="R541" s="70">
        <f>IF(Veriler!O541&lt;=0.1, Q541, IF(AND(Veriler!O541&gt;0.1, E541="", N541="E"), IF(O541&gt;Veriler!$F$2, O541*Q541, IF(O541&lt;Veriler!$F$2, Veriler!$F$2*Q541, O541*Q541)), 0))</f>
        <v>0</v>
      </c>
      <c r="S541" s="70" t="str">
        <f t="shared" si="98"/>
        <v xml:space="preserve"> </v>
      </c>
      <c r="T541" s="73" t="str">
        <f>IFERROR(IF(E541="", IF(Q541=1, 0, IF(J541-Q541=0, "", J541-Q541)), IF(Veriler!H541="", J541, IF(J541*Veriler!H541=0, "", J541*Veriler!H541))), J541)</f>
        <v/>
      </c>
    </row>
    <row r="542" spans="1:20" s="63" customFormat="1" ht="27.75" customHeight="1" x14ac:dyDescent="0.25">
      <c r="A542" s="69">
        <v>9</v>
      </c>
      <c r="B542" s="201"/>
      <c r="C542" s="202"/>
      <c r="D542" s="4"/>
      <c r="E542" s="5"/>
      <c r="F542" s="3"/>
      <c r="G542" s="3"/>
      <c r="H542" s="3"/>
      <c r="I542" s="3"/>
      <c r="J542" s="70" t="str">
        <f t="shared" si="95"/>
        <v/>
      </c>
      <c r="K542" s="71" t="str">
        <f>IF(J542="", "", J542/Veriler!$S$1)</f>
        <v/>
      </c>
      <c r="L542" s="108" t="str">
        <f>IF(E542&lt;&gt;"", "İthal Girdi", IF(Veriler!O542="", "", IF(Veriler!N542="H", "%0,5 üzerindedir", IF(Veriler!O542&gt;0.1, "%10 sınırı aşılmıştır.", "Uygun"))))</f>
        <v/>
      </c>
      <c r="M542" s="108" t="str">
        <f t="shared" si="96"/>
        <v xml:space="preserve"> </v>
      </c>
      <c r="N542" s="29"/>
      <c r="O542" s="6"/>
      <c r="P542" s="72" t="str">
        <f t="shared" si="97"/>
        <v/>
      </c>
      <c r="Q542" s="70">
        <f>IFERROR(IF(K542&lt;=0.005,IF(E542="",J542,0),IF(E542&lt;&gt;"",0,IF(N542="",0,IF(N542="H",0,IF(O542&lt;Veriler!$F$2,J542*Veriler!$F$2,J542*O542)))))," ")</f>
        <v>0</v>
      </c>
      <c r="R542" s="70">
        <f>IF(Veriler!O542&lt;=0.1, Q542, IF(AND(Veriler!O542&gt;0.1, E542="", N542="E"), IF(O542&gt;Veriler!$F$2, O542*Q542, IF(O542&lt;Veriler!$F$2, Veriler!$F$2*Q542, O542*Q542)), 0))</f>
        <v>0</v>
      </c>
      <c r="S542" s="70" t="str">
        <f t="shared" si="98"/>
        <v xml:space="preserve"> </v>
      </c>
      <c r="T542" s="73" t="str">
        <f>IFERROR(IF(E542="", IF(Q542=1, 0, IF(J542-Q542=0, "", J542-Q542)), IF(Veriler!H542="", J542, IF(J542*Veriler!H542=0, "", J542*Veriler!H542))), J542)</f>
        <v/>
      </c>
    </row>
    <row r="543" spans="1:20" s="63" customFormat="1" ht="27.75" customHeight="1" x14ac:dyDescent="0.25">
      <c r="A543" s="69">
        <v>10</v>
      </c>
      <c r="B543" s="201"/>
      <c r="C543" s="202"/>
      <c r="D543" s="4"/>
      <c r="E543" s="5"/>
      <c r="F543" s="3"/>
      <c r="G543" s="3"/>
      <c r="H543" s="3"/>
      <c r="I543" s="3"/>
      <c r="J543" s="70" t="str">
        <f t="shared" si="95"/>
        <v/>
      </c>
      <c r="K543" s="71" t="str">
        <f>IF(J543="", "", J543/Veriler!$S$1)</f>
        <v/>
      </c>
      <c r="L543" s="108" t="str">
        <f>IF(E543&lt;&gt;"", "İthal Girdi", IF(Veriler!O543="", "", IF(Veriler!N543="H", "%0,5 üzerindedir", IF(Veriler!O543&gt;0.1, "%10 sınırı aşılmıştır.", "Uygun"))))</f>
        <v/>
      </c>
      <c r="M543" s="108" t="str">
        <f t="shared" si="96"/>
        <v xml:space="preserve"> </v>
      </c>
      <c r="N543" s="29"/>
      <c r="O543" s="6"/>
      <c r="P543" s="72" t="str">
        <f t="shared" si="97"/>
        <v/>
      </c>
      <c r="Q543" s="70">
        <f>IFERROR(IF(K543&lt;=0.005,IF(E543="",J543,0),IF(E543&lt;&gt;"",0,IF(N543="",0,IF(N543="H",0,IF(O543&lt;Veriler!$F$2,J543*Veriler!$F$2,J543*O543)))))," ")</f>
        <v>0</v>
      </c>
      <c r="R543" s="70">
        <f>IF(Veriler!O543&lt;=0.1, Q543, IF(AND(Veriler!O543&gt;0.1, E543="", N543="E"), IF(O543&gt;Veriler!$F$2, O543*Q543, IF(O543&lt;Veriler!$F$2, Veriler!$F$2*Q543, O543*Q543)), 0))</f>
        <v>0</v>
      </c>
      <c r="S543" s="70" t="str">
        <f t="shared" si="98"/>
        <v xml:space="preserve"> </v>
      </c>
      <c r="T543" s="73" t="str">
        <f>IFERROR(IF(E543="", IF(Q543=1, 0, IF(J543-Q543=0, "", J543-Q543)), IF(Veriler!H543="", J543, IF(J543*Veriler!H543=0, "", J543*Veriler!H543))), J543)</f>
        <v/>
      </c>
    </row>
    <row r="544" spans="1:20" s="63" customFormat="1" ht="27.75" customHeight="1" x14ac:dyDescent="0.25">
      <c r="A544" s="69">
        <v>11</v>
      </c>
      <c r="B544" s="201"/>
      <c r="C544" s="202"/>
      <c r="D544" s="4"/>
      <c r="E544" s="5"/>
      <c r="F544" s="3"/>
      <c r="G544" s="3"/>
      <c r="H544" s="3"/>
      <c r="I544" s="3"/>
      <c r="J544" s="70" t="str">
        <f t="shared" si="95"/>
        <v/>
      </c>
      <c r="K544" s="71" t="str">
        <f>IF(J544="", "", J544/Veriler!$S$1)</f>
        <v/>
      </c>
      <c r="L544" s="108" t="str">
        <f>IF(E544&lt;&gt;"", "İthal Girdi", IF(Veriler!O544="", "", IF(Veriler!N544="H", "%0,5 üzerindedir", IF(Veriler!O544&gt;0.1, "%10 sınırı aşılmıştır.", "Uygun"))))</f>
        <v/>
      </c>
      <c r="M544" s="108" t="str">
        <f t="shared" si="96"/>
        <v xml:space="preserve"> </v>
      </c>
      <c r="N544" s="29"/>
      <c r="O544" s="6"/>
      <c r="P544" s="72" t="str">
        <f t="shared" si="97"/>
        <v/>
      </c>
      <c r="Q544" s="70">
        <f>IFERROR(IF(K544&lt;=0.005,IF(E544="",J544,0),IF(E544&lt;&gt;"",0,IF(N544="",0,IF(N544="H",0,IF(O544&lt;Veriler!$F$2,J544*Veriler!$F$2,J544*O544)))))," ")</f>
        <v>0</v>
      </c>
      <c r="R544" s="70">
        <f>IF(Veriler!O544&lt;=0.1, Q544, IF(AND(Veriler!O544&gt;0.1, E544="", N544="E"), IF(O544&gt;Veriler!$F$2, O544*Q544, IF(O544&lt;Veriler!$F$2, Veriler!$F$2*Q544, O544*Q544)), 0))</f>
        <v>0</v>
      </c>
      <c r="S544" s="70" t="str">
        <f t="shared" si="98"/>
        <v xml:space="preserve"> </v>
      </c>
      <c r="T544" s="73" t="str">
        <f>IFERROR(IF(E544="", IF(Q544=1, 0, IF(J544-Q544=0, "", J544-Q544)), IF(Veriler!H544="", J544, IF(J544*Veriler!H544=0, "", J544*Veriler!H544))), J544)</f>
        <v/>
      </c>
    </row>
    <row r="545" spans="1:20" s="63" customFormat="1" ht="27.75" customHeight="1" x14ac:dyDescent="0.25">
      <c r="A545" s="69">
        <v>12</v>
      </c>
      <c r="B545" s="201"/>
      <c r="C545" s="202"/>
      <c r="D545" s="4"/>
      <c r="E545" s="5"/>
      <c r="F545" s="3"/>
      <c r="G545" s="3"/>
      <c r="H545" s="3"/>
      <c r="I545" s="3"/>
      <c r="J545" s="70" t="str">
        <f t="shared" si="95"/>
        <v/>
      </c>
      <c r="K545" s="71" t="str">
        <f>IF(J545="", "", J545/Veriler!$S$1)</f>
        <v/>
      </c>
      <c r="L545" s="108" t="str">
        <f>IF(E545&lt;&gt;"", "İthal Girdi", IF(Veriler!O545="", "", IF(Veriler!N545="H", "%0,5 üzerindedir", IF(Veriler!O545&gt;0.1, "%10 sınırı aşılmıştır.", "Uygun"))))</f>
        <v/>
      </c>
      <c r="M545" s="108" t="str">
        <f t="shared" si="96"/>
        <v xml:space="preserve"> </v>
      </c>
      <c r="N545" s="29"/>
      <c r="O545" s="6"/>
      <c r="P545" s="72" t="str">
        <f t="shared" si="97"/>
        <v/>
      </c>
      <c r="Q545" s="70">
        <f>IFERROR(IF(K545&lt;=0.005,IF(E545="",J545,0),IF(E545&lt;&gt;"",0,IF(N545="",0,IF(N545="H",0,IF(O545&lt;Veriler!$F$2,J545*Veriler!$F$2,J545*O545)))))," ")</f>
        <v>0</v>
      </c>
      <c r="R545" s="70">
        <f>IF(Veriler!O545&lt;=0.1, Q545, IF(AND(Veriler!O545&gt;0.1, E545="", N545="E"), IF(O545&gt;Veriler!$F$2, O545*Q545, IF(O545&lt;Veriler!$F$2, Veriler!$F$2*Q545, O545*Q545)), 0))</f>
        <v>0</v>
      </c>
      <c r="S545" s="70" t="str">
        <f t="shared" si="98"/>
        <v xml:space="preserve"> </v>
      </c>
      <c r="T545" s="73" t="str">
        <f>IFERROR(IF(E545="", IF(Q545=1, 0, IF(J545-Q545=0, "", J545-Q545)), IF(Veriler!H545="", J545, IF(J545*Veriler!H545=0, "", J545*Veriler!H545))), J545)</f>
        <v/>
      </c>
    </row>
    <row r="546" spans="1:20" s="63" customFormat="1" ht="27.75" customHeight="1" x14ac:dyDescent="0.25">
      <c r="A546" s="69">
        <v>13</v>
      </c>
      <c r="B546" s="201"/>
      <c r="C546" s="202"/>
      <c r="D546" s="4"/>
      <c r="E546" s="5"/>
      <c r="F546" s="3"/>
      <c r="G546" s="3"/>
      <c r="H546" s="3"/>
      <c r="I546" s="3"/>
      <c r="J546" s="70" t="str">
        <f t="shared" si="95"/>
        <v/>
      </c>
      <c r="K546" s="71" t="str">
        <f>IF(J546="", "", J546/Veriler!$S$1)</f>
        <v/>
      </c>
      <c r="L546" s="108" t="str">
        <f>IF(E546&lt;&gt;"", "İthal Girdi", IF(Veriler!O546="", "", IF(Veriler!N546="H", "%0,5 üzerindedir", IF(Veriler!O546&gt;0.1, "%10 sınırı aşılmıştır.", "Uygun"))))</f>
        <v/>
      </c>
      <c r="M546" s="108" t="str">
        <f t="shared" si="96"/>
        <v xml:space="preserve"> </v>
      </c>
      <c r="N546" s="29"/>
      <c r="O546" s="6"/>
      <c r="P546" s="72" t="str">
        <f t="shared" si="97"/>
        <v/>
      </c>
      <c r="Q546" s="70">
        <f>IFERROR(IF(K546&lt;=0.005,IF(E546="",J546,0),IF(E546&lt;&gt;"",0,IF(N546="",0,IF(N546="H",0,IF(O546&lt;Veriler!$F$2,J546*Veriler!$F$2,J546*O546)))))," ")</f>
        <v>0</v>
      </c>
      <c r="R546" s="70">
        <f>IF(Veriler!O546&lt;=0.1, Q546, IF(AND(Veriler!O546&gt;0.1, E546="", N546="E"), IF(O546&gt;Veriler!$F$2, O546*Q546, IF(O546&lt;Veriler!$F$2, Veriler!$F$2*Q546, O546*Q546)), 0))</f>
        <v>0</v>
      </c>
      <c r="S546" s="70" t="str">
        <f t="shared" si="98"/>
        <v xml:space="preserve"> </v>
      </c>
      <c r="T546" s="73" t="str">
        <f>IFERROR(IF(E546="", IF(Q546=1, 0, IF(J546-Q546=0, "", J546-Q546)), IF(Veriler!H546="", J546, IF(J546*Veriler!H546=0, "", J546*Veriler!H546))), J546)</f>
        <v/>
      </c>
    </row>
    <row r="547" spans="1:20" s="63" customFormat="1" ht="27.75" customHeight="1" x14ac:dyDescent="0.25">
      <c r="A547" s="69">
        <v>14</v>
      </c>
      <c r="B547" s="201"/>
      <c r="C547" s="202"/>
      <c r="D547" s="4"/>
      <c r="E547" s="5"/>
      <c r="F547" s="3"/>
      <c r="G547" s="3"/>
      <c r="H547" s="3"/>
      <c r="I547" s="3"/>
      <c r="J547" s="70" t="str">
        <f t="shared" si="95"/>
        <v/>
      </c>
      <c r="K547" s="71" t="str">
        <f>IF(J547="", "", J547/Veriler!$S$1)</f>
        <v/>
      </c>
      <c r="L547" s="108" t="str">
        <f>IF(E547&lt;&gt;"", "İthal Girdi", IF(Veriler!O547="", "", IF(Veriler!N547="H", "%0,5 üzerindedir", IF(Veriler!O547&gt;0.1, "%10 sınırı aşılmıştır.", "Uygun"))))</f>
        <v/>
      </c>
      <c r="M547" s="108" t="str">
        <f t="shared" si="96"/>
        <v xml:space="preserve"> </v>
      </c>
      <c r="N547" s="29"/>
      <c r="O547" s="6"/>
      <c r="P547" s="72" t="str">
        <f t="shared" si="97"/>
        <v/>
      </c>
      <c r="Q547" s="70">
        <f>IFERROR(IF(K547&lt;=0.005,IF(E547="",J547,0),IF(E547&lt;&gt;"",0,IF(N547="",0,IF(N547="H",0,IF(O547&lt;Veriler!$F$2,J547*Veriler!$F$2,J547*O547)))))," ")</f>
        <v>0</v>
      </c>
      <c r="R547" s="70">
        <f>IF(Veriler!O547&lt;=0.1, Q547, IF(AND(Veriler!O547&gt;0.1, E547="", N547="E"), IF(O547&gt;Veriler!$F$2, O547*Q547, IF(O547&lt;Veriler!$F$2, Veriler!$F$2*Q547, O547*Q547)), 0))</f>
        <v>0</v>
      </c>
      <c r="S547" s="70" t="str">
        <f t="shared" si="98"/>
        <v xml:space="preserve"> </v>
      </c>
      <c r="T547" s="73" t="str">
        <f>IFERROR(IF(E547="", IF(Q547=1, 0, IF(J547-Q547=0, "", J547-Q547)), IF(Veriler!H547="", J547, IF(J547*Veriler!H547=0, "", J547*Veriler!H547))), J547)</f>
        <v/>
      </c>
    </row>
    <row r="548" spans="1:20" s="63" customFormat="1" ht="24" customHeight="1" x14ac:dyDescent="0.25">
      <c r="A548" s="74"/>
      <c r="B548" s="75"/>
      <c r="C548" s="75"/>
      <c r="D548" s="75"/>
      <c r="E548" s="76"/>
      <c r="F548" s="74"/>
      <c r="G548" s="74"/>
      <c r="H548" s="74"/>
      <c r="I548" s="74"/>
      <c r="J548" s="77"/>
      <c r="K548" s="78"/>
      <c r="L548" s="109"/>
      <c r="M548" s="109"/>
      <c r="N548" s="79"/>
      <c r="O548" s="80"/>
      <c r="P548" s="80"/>
      <c r="Q548" s="74"/>
      <c r="R548" s="74"/>
      <c r="S548" s="74"/>
      <c r="T548" s="74"/>
    </row>
    <row r="549" spans="1:20" s="63" customFormat="1" ht="24" customHeight="1" x14ac:dyDescent="0.25">
      <c r="A549" s="74"/>
      <c r="B549" s="75"/>
      <c r="C549" s="75"/>
      <c r="D549" s="75"/>
      <c r="E549" s="76"/>
      <c r="F549" s="74"/>
      <c r="G549" s="74"/>
      <c r="H549" s="74"/>
      <c r="I549" s="74"/>
      <c r="J549" s="77"/>
      <c r="K549" s="78"/>
      <c r="L549" s="109"/>
      <c r="M549" s="109"/>
      <c r="N549" s="79"/>
      <c r="O549" s="80"/>
      <c r="P549" s="80"/>
      <c r="Q549" s="81" t="s">
        <v>19</v>
      </c>
      <c r="R549" s="81" t="s">
        <v>19</v>
      </c>
      <c r="S549" s="81" t="s">
        <v>19</v>
      </c>
      <c r="T549" s="82" t="s">
        <v>20</v>
      </c>
    </row>
    <row r="550" spans="1:20" s="63" customFormat="1" ht="27" customHeight="1" x14ac:dyDescent="0.25">
      <c r="A550" s="203" t="s">
        <v>106</v>
      </c>
      <c r="B550" s="203"/>
      <c r="C550" s="203"/>
      <c r="D550" s="203"/>
      <c r="E550" s="203"/>
      <c r="F550" s="203"/>
      <c r="G550" s="203"/>
      <c r="H550" s="203"/>
      <c r="I550" s="203"/>
      <c r="J550" s="203"/>
      <c r="K550" s="203"/>
      <c r="L550" s="203"/>
      <c r="M550" s="203"/>
      <c r="N550" s="203"/>
      <c r="O550" s="203"/>
      <c r="P550" s="203"/>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3" customFormat="1" ht="31.5" customHeight="1" x14ac:dyDescent="0.25">
      <c r="A558" s="205" t="s">
        <v>0</v>
      </c>
      <c r="B558" s="205"/>
      <c r="C558" s="205"/>
      <c r="D558" s="205"/>
      <c r="E558" s="205"/>
      <c r="F558" s="205"/>
      <c r="G558" s="205"/>
      <c r="H558" s="205"/>
      <c r="I558" s="205"/>
      <c r="J558" s="205"/>
      <c r="K558" s="205"/>
      <c r="L558" s="205"/>
      <c r="M558" s="205"/>
      <c r="N558" s="205" t="b">
        <v>0</v>
      </c>
      <c r="O558" s="205"/>
      <c r="P558" s="205"/>
      <c r="Q558" s="205"/>
      <c r="R558" s="205"/>
      <c r="S558" s="205"/>
      <c r="T558" s="205"/>
    </row>
    <row r="559" spans="1:20" s="64" customFormat="1" ht="28.5" customHeight="1" x14ac:dyDescent="0.25">
      <c r="A559" s="206" t="s">
        <v>124</v>
      </c>
      <c r="B559" s="207"/>
      <c r="C559" s="207"/>
      <c r="D559" s="207"/>
      <c r="E559" s="207"/>
      <c r="F559" s="207"/>
      <c r="G559" s="207"/>
      <c r="H559" s="207"/>
      <c r="I559" s="207"/>
      <c r="J559" s="207"/>
      <c r="K559" s="207"/>
      <c r="L559" s="207"/>
      <c r="M559" s="207"/>
      <c r="N559" s="207"/>
      <c r="O559" s="207"/>
      <c r="P559" s="208"/>
      <c r="Q559" s="160"/>
      <c r="R559" s="161"/>
      <c r="S559" s="162" t="s">
        <v>125</v>
      </c>
      <c r="T559" s="163">
        <f>T516+1</f>
        <v>15</v>
      </c>
    </row>
    <row r="560" spans="1:20" s="63" customFormat="1" ht="54" customHeight="1" x14ac:dyDescent="0.25">
      <c r="A560" s="65" t="s">
        <v>1</v>
      </c>
      <c r="B560" s="209" t="s">
        <v>2</v>
      </c>
      <c r="C560" s="210"/>
      <c r="D560" s="2" t="s">
        <v>3</v>
      </c>
      <c r="E560" s="2" t="s">
        <v>4</v>
      </c>
      <c r="F560" s="1" t="s">
        <v>5</v>
      </c>
      <c r="G560" s="1" t="s">
        <v>6</v>
      </c>
      <c r="H560" s="1" t="s">
        <v>7</v>
      </c>
      <c r="I560" s="1" t="s">
        <v>8</v>
      </c>
      <c r="J560" s="65" t="s">
        <v>9</v>
      </c>
      <c r="K560" s="67" t="s">
        <v>10</v>
      </c>
      <c r="L560" s="111" t="s">
        <v>94</v>
      </c>
      <c r="M560" s="111" t="s">
        <v>94</v>
      </c>
      <c r="N560" s="1" t="s">
        <v>11</v>
      </c>
      <c r="O560" s="1" t="s">
        <v>12</v>
      </c>
      <c r="P560" s="68" t="s">
        <v>13</v>
      </c>
      <c r="Q560" s="65" t="s">
        <v>14</v>
      </c>
      <c r="R560" s="65" t="s">
        <v>85</v>
      </c>
      <c r="S560" s="65" t="s">
        <v>85</v>
      </c>
      <c r="T560" s="65" t="s">
        <v>15</v>
      </c>
    </row>
    <row r="561" spans="1:20" s="63" customFormat="1" ht="27" customHeight="1" x14ac:dyDescent="0.25">
      <c r="A561" s="103"/>
      <c r="B561" s="204" t="s">
        <v>16</v>
      </c>
      <c r="C561" s="204"/>
      <c r="D561" s="104"/>
      <c r="E561" s="104"/>
      <c r="F561" s="104"/>
      <c r="G561" s="104"/>
      <c r="H561" s="104"/>
      <c r="I561" s="104"/>
      <c r="J561" s="104"/>
      <c r="K561" s="104"/>
      <c r="L561" s="104"/>
      <c r="M561" s="104"/>
      <c r="N561" s="104"/>
      <c r="O561" s="104"/>
      <c r="P561" s="204"/>
      <c r="Q561" s="204"/>
      <c r="R561" s="104"/>
      <c r="S561" s="104"/>
      <c r="T561" s="104"/>
    </row>
    <row r="562" spans="1:20" s="63" customFormat="1" ht="27.75" customHeight="1" x14ac:dyDescent="0.25">
      <c r="A562" s="69">
        <v>1</v>
      </c>
      <c r="B562" s="201"/>
      <c r="C562" s="202"/>
      <c r="D562" s="4"/>
      <c r="E562" s="5"/>
      <c r="F562" s="3"/>
      <c r="G562" s="3"/>
      <c r="H562" s="3"/>
      <c r="I562" s="3"/>
      <c r="J562" s="70"/>
      <c r="K562" s="71" t="str">
        <f>IF(J562="", "", J562/Veriler!$S$1)</f>
        <v/>
      </c>
      <c r="L562" s="108" t="str">
        <f>IF(E562&lt;&gt;"", "İthal Girdi", IF(Veriler!O562="", "", IF(Veriler!N562="H", "%0,5 üzerindedir", IF(Veriler!O562&gt;0.1, "%10 sınırı aşılmıştır.", "Uygun"))))</f>
        <v/>
      </c>
      <c r="M562" s="108" t="str">
        <f t="shared" ref="M562:M575" si="99">IF(K562=""," ",L562)</f>
        <v xml:space="preserve"> </v>
      </c>
      <c r="N562" s="29"/>
      <c r="O562" s="6"/>
      <c r="P562" s="72" t="str">
        <f>IFERROR(IF(AND(R562&lt;&gt;"",J562&lt;&gt;"",J562&lt;&gt;0,R562&lt;&gt;0),R562/J562,"")," ")</f>
        <v/>
      </c>
      <c r="Q562" s="70">
        <f>IFERROR(IF(K562&lt;=0.005,IF(E562="",J562,0),IF(E562&lt;&gt;"",0,IF(N562="",0,IF(N562="H",0,IF(O562&lt;Veriler!$F$2,J562*Veriler!$F$2,J562*O562)))))," ")</f>
        <v>0</v>
      </c>
      <c r="R562" s="70">
        <f>IF(Veriler!O562&lt;=0.1, Q562, IF(AND(Veriler!O562&gt;0.1, E562="", N562="E"), IF(O562&gt;Veriler!$F$2, O562*Q562, IF(O562&lt;Veriler!$F$2, Veriler!$F$2*Q562, O562*Q562)), 0))</f>
        <v>0</v>
      </c>
      <c r="S562" s="70" t="str">
        <f>IF(R562=0," ",R562)</f>
        <v xml:space="preserve"> </v>
      </c>
      <c r="T562" s="73" t="str">
        <f>IFERROR(IF(E562="", IF(Q562=1, 0, IF(J562-Q562=0, "", J562-Q562)), IF(Veriler!H562="", J562, IF(J562*Veriler!H562=0, "", J562*Veriler!H562))), J562)</f>
        <v/>
      </c>
    </row>
    <row r="563" spans="1:20" s="63" customFormat="1" ht="27.75" customHeight="1" x14ac:dyDescent="0.25">
      <c r="A563" s="69">
        <v>2</v>
      </c>
      <c r="B563" s="201"/>
      <c r="C563" s="202"/>
      <c r="D563" s="4"/>
      <c r="E563" s="5"/>
      <c r="F563" s="3"/>
      <c r="G563" s="3"/>
      <c r="H563" s="3"/>
      <c r="I563" s="3"/>
      <c r="J563" s="70" t="str">
        <f t="shared" ref="J563:J575" si="100">IF(AND(F563&lt;&gt;0, H563&lt;&gt;0, I563&lt;&gt;0), F563*H563*I563, "")</f>
        <v/>
      </c>
      <c r="K563" s="71" t="str">
        <f>IF(J563="", "", J563/Veriler!$S$1)</f>
        <v/>
      </c>
      <c r="L563" s="108" t="str">
        <f>IF(E563&lt;&gt;"", "İthal Girdi", IF(Veriler!O563="", "", IF(Veriler!N563="H", "%0,5 üzerindedir", IF(Veriler!O563&gt;0.1, "%10 sınırı aşılmıştır.", "Uygun"))))</f>
        <v/>
      </c>
      <c r="M563" s="108" t="str">
        <f t="shared" si="99"/>
        <v xml:space="preserve"> </v>
      </c>
      <c r="N563" s="29"/>
      <c r="O563" s="6"/>
      <c r="P563" s="72" t="str">
        <f t="shared" ref="P563:P575" si="101">IFERROR(IF(AND(R563&lt;&gt;"",J563&lt;&gt;"",J563&lt;&gt;0,R563&lt;&gt;0),R563/J563,"")," ")</f>
        <v/>
      </c>
      <c r="Q563" s="70">
        <f>IFERROR(IF(K563&lt;=0.005,IF(E563="",J563,0),IF(E563&lt;&gt;"",0,IF(N563="",0,IF(N563="H",0,IF(O563&lt;Veriler!$F$2,J563*Veriler!$F$2,J563*O563)))))," ")</f>
        <v>0</v>
      </c>
      <c r="R563" s="70">
        <f>IF(Veriler!O563&lt;=0.1, Q563, IF(AND(Veriler!O563&gt;0.1, E563="", N563="E"), IF(O563&gt;Veriler!$F$2, O563*Q563, IF(O563&lt;Veriler!$F$2, Veriler!$F$2*Q563, O563*Q563)), 0))</f>
        <v>0</v>
      </c>
      <c r="S563" s="70" t="str">
        <f t="shared" ref="S563:S575" si="102">IF(R563=0," ",R563)</f>
        <v xml:space="preserve"> </v>
      </c>
      <c r="T563" s="73" t="str">
        <f>IFERROR(IF(E563="", IF(Q563=1, 0, IF(J563-Q563=0, "", J563-Q563)), IF(Veriler!H563="", J563, IF(J563*Veriler!H563=0, "", J563*Veriler!H563))), J563)</f>
        <v/>
      </c>
    </row>
    <row r="564" spans="1:20" s="63" customFormat="1" ht="27.75" customHeight="1" x14ac:dyDescent="0.25">
      <c r="A564" s="69">
        <v>3</v>
      </c>
      <c r="B564" s="201"/>
      <c r="C564" s="202"/>
      <c r="D564" s="4"/>
      <c r="E564" s="5"/>
      <c r="F564" s="3"/>
      <c r="G564" s="3"/>
      <c r="H564" s="3"/>
      <c r="I564" s="3"/>
      <c r="J564" s="70" t="str">
        <f t="shared" si="100"/>
        <v/>
      </c>
      <c r="K564" s="71" t="str">
        <f>IF(J564="", "", J564/Veriler!$S$1)</f>
        <v/>
      </c>
      <c r="L564" s="108" t="str">
        <f>IF(E564&lt;&gt;"", "İthal Girdi", IF(Veriler!O564="", "", IF(Veriler!N564="H", "%0,5 üzerindedir", IF(Veriler!O564&gt;0.1, "%10 sınırı aşılmıştır.", "Uygun"))))</f>
        <v/>
      </c>
      <c r="M564" s="108" t="str">
        <f t="shared" si="99"/>
        <v xml:space="preserve"> </v>
      </c>
      <c r="N564" s="29"/>
      <c r="O564" s="6"/>
      <c r="P564" s="72" t="str">
        <f t="shared" si="101"/>
        <v/>
      </c>
      <c r="Q564" s="70">
        <f>IFERROR(IF(K564&lt;=0.005,IF(E564="",J564,0),IF(E564&lt;&gt;"",0,IF(N564="",0,IF(N564="H",0,IF(O564&lt;Veriler!$F$2,J564*Veriler!$F$2,J564*O564)))))," ")</f>
        <v>0</v>
      </c>
      <c r="R564" s="70">
        <f>IF(Veriler!O564&lt;=0.1, Q564, IF(AND(Veriler!O564&gt;0.1, E564="", N564="E"), IF(O564&gt;Veriler!$F$2, O564*Q564, IF(O564&lt;Veriler!$F$2, Veriler!$F$2*Q564, O564*Q564)), 0))</f>
        <v>0</v>
      </c>
      <c r="S564" s="70" t="str">
        <f t="shared" si="102"/>
        <v xml:space="preserve"> </v>
      </c>
      <c r="T564" s="73" t="str">
        <f>IFERROR(IF(E564="", IF(Q564=1, 0, IF(J564-Q564=0, "", J564-Q564)), IF(Veriler!H564="", J564, IF(J564*Veriler!H564=0, "", J564*Veriler!H564))), J564)</f>
        <v/>
      </c>
    </row>
    <row r="565" spans="1:20" s="63" customFormat="1" ht="27.75" customHeight="1" x14ac:dyDescent="0.25">
      <c r="A565" s="69">
        <v>4</v>
      </c>
      <c r="B565" s="201"/>
      <c r="C565" s="202"/>
      <c r="D565" s="4"/>
      <c r="E565" s="5"/>
      <c r="F565" s="3"/>
      <c r="G565" s="3"/>
      <c r="H565" s="3"/>
      <c r="I565" s="3"/>
      <c r="J565" s="70" t="str">
        <f t="shared" si="100"/>
        <v/>
      </c>
      <c r="K565" s="71" t="str">
        <f>IF(J565="", "", J565/Veriler!$S$1)</f>
        <v/>
      </c>
      <c r="L565" s="108" t="str">
        <f>IF(E565&lt;&gt;"", "İthal Girdi", IF(Veriler!O565="", "", IF(Veriler!N565="H", "%0,5 üzerindedir", IF(Veriler!O565&gt;0.1, "%10 sınırı aşılmıştır.", "Uygun"))))</f>
        <v/>
      </c>
      <c r="M565" s="108" t="str">
        <f t="shared" si="99"/>
        <v xml:space="preserve"> </v>
      </c>
      <c r="N565" s="29"/>
      <c r="O565" s="6"/>
      <c r="P565" s="72" t="str">
        <f t="shared" si="101"/>
        <v/>
      </c>
      <c r="Q565" s="70">
        <f>IFERROR(IF(K565&lt;=0.005,IF(E565="",J565,0),IF(E565&lt;&gt;"",0,IF(N565="",0,IF(N565="H",0,IF(O565&lt;Veriler!$F$2,J565*Veriler!$F$2,J565*O565)))))," ")</f>
        <v>0</v>
      </c>
      <c r="R565" s="70">
        <f>IF(Veriler!O565&lt;=0.1, Q565, IF(AND(Veriler!O565&gt;0.1, E565="", N565="E"), IF(O565&gt;Veriler!$F$2, O565*Q565, IF(O565&lt;Veriler!$F$2, Veriler!$F$2*Q565, O565*Q565)), 0))</f>
        <v>0</v>
      </c>
      <c r="S565" s="70" t="str">
        <f t="shared" si="102"/>
        <v xml:space="preserve"> </v>
      </c>
      <c r="T565" s="73" t="str">
        <f>IFERROR(IF(E565="", IF(Q565=1, 0, IF(J565-Q565=0, "", J565-Q565)), IF(Veriler!H565="", J565, IF(J565*Veriler!H565=0, "", J565*Veriler!H565))), J565)</f>
        <v/>
      </c>
    </row>
    <row r="566" spans="1:20" s="63" customFormat="1" ht="27.75" customHeight="1" x14ac:dyDescent="0.25">
      <c r="A566" s="69">
        <v>5</v>
      </c>
      <c r="B566" s="201"/>
      <c r="C566" s="202"/>
      <c r="D566" s="4"/>
      <c r="E566" s="5"/>
      <c r="F566" s="3"/>
      <c r="G566" s="3"/>
      <c r="H566" s="3"/>
      <c r="I566" s="3"/>
      <c r="J566" s="70" t="str">
        <f t="shared" si="100"/>
        <v/>
      </c>
      <c r="K566" s="71" t="str">
        <f>IF(J566="", "", J566/Veriler!$S$1)</f>
        <v/>
      </c>
      <c r="L566" s="108" t="str">
        <f>IF(E566&lt;&gt;"", "İthal Girdi", IF(Veriler!O566="", "", IF(Veriler!N566="H", "%0,5 üzerindedir", IF(Veriler!O566&gt;0.1, "%10 sınırı aşılmıştır.", "Uygun"))))</f>
        <v/>
      </c>
      <c r="M566" s="108" t="str">
        <f t="shared" si="99"/>
        <v xml:space="preserve"> </v>
      </c>
      <c r="N566" s="29"/>
      <c r="O566" s="6"/>
      <c r="P566" s="72" t="str">
        <f t="shared" si="101"/>
        <v/>
      </c>
      <c r="Q566" s="70">
        <f>IFERROR(IF(K566&lt;=0.005,IF(E566="",J566,0),IF(E566&lt;&gt;"",0,IF(N566="",0,IF(N566="H",0,IF(O566&lt;Veriler!$F$2,J566*Veriler!$F$2,J566*O566)))))," ")</f>
        <v>0</v>
      </c>
      <c r="R566" s="70">
        <f>IF(Veriler!O566&lt;=0.1, Q566, IF(AND(Veriler!O566&gt;0.1, E566="", N566="E"), IF(O566&gt;Veriler!$F$2, O566*Q566, IF(O566&lt;Veriler!$F$2, Veriler!$F$2*Q566, O566*Q566)), 0))</f>
        <v>0</v>
      </c>
      <c r="S566" s="70" t="str">
        <f t="shared" si="102"/>
        <v xml:space="preserve"> </v>
      </c>
      <c r="T566" s="73" t="str">
        <f>IFERROR(IF(E566="", IF(Q566=1, 0, IF(J566-Q566=0, "", J566-Q566)), IF(Veriler!H566="", J566, IF(J566*Veriler!H566=0, "", J566*Veriler!H566))), J566)</f>
        <v/>
      </c>
    </row>
    <row r="567" spans="1:20" s="63" customFormat="1" ht="27.75" customHeight="1" x14ac:dyDescent="0.25">
      <c r="A567" s="69">
        <v>6</v>
      </c>
      <c r="B567" s="201"/>
      <c r="C567" s="202"/>
      <c r="D567" s="4"/>
      <c r="E567" s="5"/>
      <c r="F567" s="3"/>
      <c r="G567" s="3"/>
      <c r="H567" s="3"/>
      <c r="I567" s="3"/>
      <c r="J567" s="70" t="str">
        <f t="shared" si="100"/>
        <v/>
      </c>
      <c r="K567" s="71" t="str">
        <f>IF(J567="", "", J567/Veriler!$S$1)</f>
        <v/>
      </c>
      <c r="L567" s="108" t="str">
        <f>IF(E567&lt;&gt;"", "İthal Girdi", IF(Veriler!O567="", "", IF(Veriler!N567="H", "%0,5 üzerindedir", IF(Veriler!O567&gt;0.1, "%10 sınırı aşılmıştır.", "Uygun"))))</f>
        <v/>
      </c>
      <c r="M567" s="108" t="str">
        <f t="shared" si="99"/>
        <v xml:space="preserve"> </v>
      </c>
      <c r="N567" s="29"/>
      <c r="O567" s="6"/>
      <c r="P567" s="72" t="str">
        <f t="shared" si="101"/>
        <v/>
      </c>
      <c r="Q567" s="70">
        <f>IFERROR(IF(K567&lt;=0.005,IF(E567="",J567,0),IF(E567&lt;&gt;"",0,IF(N567="",0,IF(N567="H",0,IF(O567&lt;Veriler!$F$2,J567*Veriler!$F$2,J567*O567)))))," ")</f>
        <v>0</v>
      </c>
      <c r="R567" s="70">
        <f>IF(Veriler!O567&lt;=0.1, Q567, IF(AND(Veriler!O567&gt;0.1, E567="", N567="E"), IF(O567&gt;Veriler!$F$2, O567*Q567, IF(O567&lt;Veriler!$F$2, Veriler!$F$2*Q567, O567*Q567)), 0))</f>
        <v>0</v>
      </c>
      <c r="S567" s="70" t="str">
        <f t="shared" si="102"/>
        <v xml:space="preserve"> </v>
      </c>
      <c r="T567" s="73" t="str">
        <f>IFERROR(IF(E567="", IF(Q567=1, 0, IF(J567-Q567=0, "", J567-Q567)), IF(Veriler!H567="", J567, IF(J567*Veriler!H567=0, "", J567*Veriler!H567))), J567)</f>
        <v/>
      </c>
    </row>
    <row r="568" spans="1:20" s="63" customFormat="1" ht="27.75" customHeight="1" x14ac:dyDescent="0.25">
      <c r="A568" s="69">
        <v>7</v>
      </c>
      <c r="B568" s="201"/>
      <c r="C568" s="202"/>
      <c r="D568" s="4"/>
      <c r="E568" s="5"/>
      <c r="F568" s="3"/>
      <c r="G568" s="3"/>
      <c r="H568" s="3"/>
      <c r="I568" s="3"/>
      <c r="J568" s="70" t="str">
        <f t="shared" si="100"/>
        <v/>
      </c>
      <c r="K568" s="71" t="str">
        <f>IF(J568="", "", J568/Veriler!$S$1)</f>
        <v/>
      </c>
      <c r="L568" s="108" t="str">
        <f>IF(E568&lt;&gt;"", "İthal Girdi", IF(Veriler!O568="", "", IF(Veriler!N568="H", "%0,5 üzerindedir", IF(Veriler!O568&gt;0.1, "%10 sınırı aşılmıştır.", "Uygun"))))</f>
        <v/>
      </c>
      <c r="M568" s="108" t="str">
        <f t="shared" si="99"/>
        <v xml:space="preserve"> </v>
      </c>
      <c r="N568" s="29"/>
      <c r="O568" s="6"/>
      <c r="P568" s="72" t="str">
        <f t="shared" si="101"/>
        <v/>
      </c>
      <c r="Q568" s="70">
        <f>IFERROR(IF(K568&lt;=0.005,IF(E568="",J568,0),IF(E568&lt;&gt;"",0,IF(N568="",0,IF(N568="H",0,IF(O568&lt;Veriler!$F$2,J568*Veriler!$F$2,J568*O568)))))," ")</f>
        <v>0</v>
      </c>
      <c r="R568" s="70">
        <f>IF(Veriler!O568&lt;=0.1, Q568, IF(AND(Veriler!O568&gt;0.1, E568="", N568="E"), IF(O568&gt;Veriler!$F$2, O568*Q568, IF(O568&lt;Veriler!$F$2, Veriler!$F$2*Q568, O568*Q568)), 0))</f>
        <v>0</v>
      </c>
      <c r="S568" s="70" t="str">
        <f t="shared" si="102"/>
        <v xml:space="preserve"> </v>
      </c>
      <c r="T568" s="73" t="str">
        <f>IFERROR(IF(E568="", IF(Q568=1, 0, IF(J568-Q568=0, "", J568-Q568)), IF(Veriler!H568="", J568, IF(J568*Veriler!H568=0, "", J568*Veriler!H568))), J568)</f>
        <v/>
      </c>
    </row>
    <row r="569" spans="1:20" s="63" customFormat="1" ht="27.75" customHeight="1" x14ac:dyDescent="0.25">
      <c r="A569" s="69">
        <v>8</v>
      </c>
      <c r="B569" s="201"/>
      <c r="C569" s="202"/>
      <c r="D569" s="4"/>
      <c r="E569" s="5"/>
      <c r="F569" s="3"/>
      <c r="G569" s="3"/>
      <c r="H569" s="3"/>
      <c r="I569" s="3"/>
      <c r="J569" s="70" t="str">
        <f t="shared" si="100"/>
        <v/>
      </c>
      <c r="K569" s="71" t="str">
        <f>IF(J569="", "", J569/Veriler!$S$1)</f>
        <v/>
      </c>
      <c r="L569" s="108" t="str">
        <f>IF(E569&lt;&gt;"", "İthal Girdi", IF(Veriler!O569="", "", IF(Veriler!N569="H", "%0,5 üzerindedir", IF(Veriler!O569&gt;0.1, "%10 sınırı aşılmıştır.", "Uygun"))))</f>
        <v/>
      </c>
      <c r="M569" s="108" t="str">
        <f t="shared" si="99"/>
        <v xml:space="preserve"> </v>
      </c>
      <c r="N569" s="29"/>
      <c r="O569" s="6"/>
      <c r="P569" s="72" t="str">
        <f t="shared" si="101"/>
        <v/>
      </c>
      <c r="Q569" s="70">
        <f>IFERROR(IF(K569&lt;=0.005,IF(E569="",J569,0),IF(E569&lt;&gt;"",0,IF(N569="",0,IF(N569="H",0,IF(O569&lt;Veriler!$F$2,J569*Veriler!$F$2,J569*O569)))))," ")</f>
        <v>0</v>
      </c>
      <c r="R569" s="70">
        <f>IF(Veriler!O569&lt;=0.1, Q569, IF(AND(Veriler!O569&gt;0.1, E569="", N569="E"), IF(O569&gt;Veriler!$F$2, O569*Q569, IF(O569&lt;Veriler!$F$2, Veriler!$F$2*Q569, O569*Q569)), 0))</f>
        <v>0</v>
      </c>
      <c r="S569" s="70" t="str">
        <f t="shared" si="102"/>
        <v xml:space="preserve"> </v>
      </c>
      <c r="T569" s="73" t="str">
        <f>IFERROR(IF(E569="", IF(Q569=1, 0, IF(J569-Q569=0, "", J569-Q569)), IF(Veriler!H569="", J569, IF(J569*Veriler!H569=0, "", J569*Veriler!H569))), J569)</f>
        <v/>
      </c>
    </row>
    <row r="570" spans="1:20" s="63" customFormat="1" ht="27.75" customHeight="1" x14ac:dyDescent="0.25">
      <c r="A570" s="69">
        <v>9</v>
      </c>
      <c r="B570" s="201"/>
      <c r="C570" s="202"/>
      <c r="D570" s="4"/>
      <c r="E570" s="5"/>
      <c r="F570" s="3"/>
      <c r="G570" s="3"/>
      <c r="H570" s="3"/>
      <c r="I570" s="3"/>
      <c r="J570" s="70" t="str">
        <f t="shared" si="100"/>
        <v/>
      </c>
      <c r="K570" s="71" t="str">
        <f>IF(J570="", "", J570/Veriler!$S$1)</f>
        <v/>
      </c>
      <c r="L570" s="108" t="str">
        <f>IF(E570&lt;&gt;"", "İthal Girdi", IF(Veriler!O570="", "", IF(Veriler!N570="H", "%0,5 üzerindedir", IF(Veriler!O570&gt;0.1, "%10 sınırı aşılmıştır.", "Uygun"))))</f>
        <v/>
      </c>
      <c r="M570" s="108" t="str">
        <f t="shared" si="99"/>
        <v xml:space="preserve"> </v>
      </c>
      <c r="N570" s="29"/>
      <c r="O570" s="6"/>
      <c r="P570" s="72" t="str">
        <f t="shared" si="101"/>
        <v/>
      </c>
      <c r="Q570" s="70">
        <f>IFERROR(IF(K570&lt;=0.005,IF(E570="",J570,0),IF(E570&lt;&gt;"",0,IF(N570="",0,IF(N570="H",0,IF(O570&lt;Veriler!$F$2,J570*Veriler!$F$2,J570*O570)))))," ")</f>
        <v>0</v>
      </c>
      <c r="R570" s="70">
        <f>IF(Veriler!O570&lt;=0.1, Q570, IF(AND(Veriler!O570&gt;0.1, E570="", N570="E"), IF(O570&gt;Veriler!$F$2, O570*Q570, IF(O570&lt;Veriler!$F$2, Veriler!$F$2*Q570, O570*Q570)), 0))</f>
        <v>0</v>
      </c>
      <c r="S570" s="70" t="str">
        <f t="shared" si="102"/>
        <v xml:space="preserve"> </v>
      </c>
      <c r="T570" s="73" t="str">
        <f>IFERROR(IF(E570="", IF(Q570=1, 0, IF(J570-Q570=0, "", J570-Q570)), IF(Veriler!H570="", J570, IF(J570*Veriler!H570=0, "", J570*Veriler!H570))), J570)</f>
        <v/>
      </c>
    </row>
    <row r="571" spans="1:20" s="63" customFormat="1" ht="27.75" customHeight="1" x14ac:dyDescent="0.25">
      <c r="A571" s="69">
        <v>10</v>
      </c>
      <c r="B571" s="201"/>
      <c r="C571" s="202"/>
      <c r="D571" s="4"/>
      <c r="E571" s="5"/>
      <c r="F571" s="3"/>
      <c r="G571" s="3"/>
      <c r="H571" s="3"/>
      <c r="I571" s="3"/>
      <c r="J571" s="70" t="str">
        <f t="shared" si="100"/>
        <v/>
      </c>
      <c r="K571" s="71" t="str">
        <f>IF(J571="", "", J571/Veriler!$S$1)</f>
        <v/>
      </c>
      <c r="L571" s="108" t="str">
        <f>IF(E571&lt;&gt;"", "İthal Girdi", IF(Veriler!O571="", "", IF(Veriler!N571="H", "%0,5 üzerindedir", IF(Veriler!O571&gt;0.1, "%10 sınırı aşılmıştır.", "Uygun"))))</f>
        <v/>
      </c>
      <c r="M571" s="108" t="str">
        <f t="shared" si="99"/>
        <v xml:space="preserve"> </v>
      </c>
      <c r="N571" s="29"/>
      <c r="O571" s="6"/>
      <c r="P571" s="72" t="str">
        <f t="shared" si="101"/>
        <v/>
      </c>
      <c r="Q571" s="70">
        <f>IFERROR(IF(K571&lt;=0.005,IF(E571="",J571,0),IF(E571&lt;&gt;"",0,IF(N571="",0,IF(N571="H",0,IF(O571&lt;Veriler!$F$2,J571*Veriler!$F$2,J571*O571)))))," ")</f>
        <v>0</v>
      </c>
      <c r="R571" s="70">
        <f>IF(Veriler!O571&lt;=0.1, Q571, IF(AND(Veriler!O571&gt;0.1, E571="", N571="E"), IF(O571&gt;Veriler!$F$2, O571*Q571, IF(O571&lt;Veriler!$F$2, Veriler!$F$2*Q571, O571*Q571)), 0))</f>
        <v>0</v>
      </c>
      <c r="S571" s="70" t="str">
        <f t="shared" si="102"/>
        <v xml:space="preserve"> </v>
      </c>
      <c r="T571" s="73" t="str">
        <f>IFERROR(IF(E571="", IF(Q571=1, 0, IF(J571-Q571=0, "", J571-Q571)), IF(Veriler!H571="", J571, IF(J571*Veriler!H571=0, "", J571*Veriler!H571))), J571)</f>
        <v/>
      </c>
    </row>
    <row r="572" spans="1:20" s="63" customFormat="1" ht="27.75" customHeight="1" x14ac:dyDescent="0.25">
      <c r="A572" s="69">
        <v>11</v>
      </c>
      <c r="B572" s="201"/>
      <c r="C572" s="202"/>
      <c r="D572" s="4"/>
      <c r="E572" s="5"/>
      <c r="F572" s="3"/>
      <c r="G572" s="3"/>
      <c r="H572" s="3"/>
      <c r="I572" s="3"/>
      <c r="J572" s="70" t="str">
        <f t="shared" si="100"/>
        <v/>
      </c>
      <c r="K572" s="71" t="str">
        <f>IF(J572="", "", J572/Veriler!$S$1)</f>
        <v/>
      </c>
      <c r="L572" s="108" t="str">
        <f>IF(E572&lt;&gt;"", "İthal Girdi", IF(Veriler!O572="", "", IF(Veriler!N572="H", "%0,5 üzerindedir", IF(Veriler!O572&gt;0.1, "%10 sınırı aşılmıştır.", "Uygun"))))</f>
        <v/>
      </c>
      <c r="M572" s="108" t="str">
        <f t="shared" si="99"/>
        <v xml:space="preserve"> </v>
      </c>
      <c r="N572" s="29"/>
      <c r="O572" s="6"/>
      <c r="P572" s="72" t="str">
        <f t="shared" si="101"/>
        <v/>
      </c>
      <c r="Q572" s="70">
        <f>IFERROR(IF(K572&lt;=0.005,IF(E572="",J572,0),IF(E572&lt;&gt;"",0,IF(N572="",0,IF(N572="H",0,IF(O572&lt;Veriler!$F$2,J572*Veriler!$F$2,J572*O572)))))," ")</f>
        <v>0</v>
      </c>
      <c r="R572" s="70">
        <f>IF(Veriler!O572&lt;=0.1, Q572, IF(AND(Veriler!O572&gt;0.1, E572="", N572="E"), IF(O572&gt;Veriler!$F$2, O572*Q572, IF(O572&lt;Veriler!$F$2, Veriler!$F$2*Q572, O572*Q572)), 0))</f>
        <v>0</v>
      </c>
      <c r="S572" s="70" t="str">
        <f t="shared" si="102"/>
        <v xml:space="preserve"> </v>
      </c>
      <c r="T572" s="73" t="str">
        <f>IFERROR(IF(E572="", IF(Q572=1, 0, IF(J572-Q572=0, "", J572-Q572)), IF(Veriler!H572="", J572, IF(J572*Veriler!H572=0, "", J572*Veriler!H572))), J572)</f>
        <v/>
      </c>
    </row>
    <row r="573" spans="1:20" s="63" customFormat="1" ht="27.75" customHeight="1" x14ac:dyDescent="0.25">
      <c r="A573" s="69">
        <v>12</v>
      </c>
      <c r="B573" s="201"/>
      <c r="C573" s="202"/>
      <c r="D573" s="4"/>
      <c r="E573" s="5"/>
      <c r="F573" s="3"/>
      <c r="G573" s="3"/>
      <c r="H573" s="3"/>
      <c r="I573" s="3"/>
      <c r="J573" s="70" t="str">
        <f t="shared" si="100"/>
        <v/>
      </c>
      <c r="K573" s="71" t="str">
        <f>IF(J573="", "", J573/Veriler!$S$1)</f>
        <v/>
      </c>
      <c r="L573" s="108" t="str">
        <f>IF(E573&lt;&gt;"", "İthal Girdi", IF(Veriler!O573="", "", IF(Veriler!N573="H", "%0,5 üzerindedir", IF(Veriler!O573&gt;0.1, "%10 sınırı aşılmıştır.", "Uygun"))))</f>
        <v/>
      </c>
      <c r="M573" s="108" t="str">
        <f t="shared" si="99"/>
        <v xml:space="preserve"> </v>
      </c>
      <c r="N573" s="29"/>
      <c r="O573" s="6"/>
      <c r="P573" s="72" t="str">
        <f t="shared" si="101"/>
        <v/>
      </c>
      <c r="Q573" s="70">
        <f>IFERROR(IF(K573&lt;=0.005,IF(E573="",J573,0),IF(E573&lt;&gt;"",0,IF(N573="",0,IF(N573="H",0,IF(O573&lt;Veriler!$F$2,J573*Veriler!$F$2,J573*O573)))))," ")</f>
        <v>0</v>
      </c>
      <c r="R573" s="70">
        <f>IF(Veriler!O573&lt;=0.1, Q573, IF(AND(Veriler!O573&gt;0.1, E573="", N573="E"), IF(O573&gt;Veriler!$F$2, O573*Q573, IF(O573&lt;Veriler!$F$2, Veriler!$F$2*Q573, O573*Q573)), 0))</f>
        <v>0</v>
      </c>
      <c r="S573" s="70" t="str">
        <f t="shared" si="102"/>
        <v xml:space="preserve"> </v>
      </c>
      <c r="T573" s="73" t="str">
        <f>IFERROR(IF(E573="", IF(Q573=1, 0, IF(J573-Q573=0, "", J573-Q573)), IF(Veriler!H573="", J573, IF(J573*Veriler!H573=0, "", J573*Veriler!H573))), J573)</f>
        <v/>
      </c>
    </row>
    <row r="574" spans="1:20" s="63" customFormat="1" ht="27.75" customHeight="1" x14ac:dyDescent="0.25">
      <c r="A574" s="69">
        <v>13</v>
      </c>
      <c r="B574" s="201"/>
      <c r="C574" s="202"/>
      <c r="D574" s="4"/>
      <c r="E574" s="5"/>
      <c r="F574" s="3"/>
      <c r="G574" s="3"/>
      <c r="H574" s="3"/>
      <c r="I574" s="3"/>
      <c r="J574" s="70" t="str">
        <f t="shared" si="100"/>
        <v/>
      </c>
      <c r="K574" s="71" t="str">
        <f>IF(J574="", "", J574/Veriler!$S$1)</f>
        <v/>
      </c>
      <c r="L574" s="108" t="str">
        <f>IF(E574&lt;&gt;"", "İthal Girdi", IF(Veriler!O574="", "", IF(Veriler!N574="H", "%0,5 üzerindedir", IF(Veriler!O574&gt;0.1, "%10 sınırı aşılmıştır.", "Uygun"))))</f>
        <v/>
      </c>
      <c r="M574" s="108" t="str">
        <f t="shared" si="99"/>
        <v xml:space="preserve"> </v>
      </c>
      <c r="N574" s="29"/>
      <c r="O574" s="6"/>
      <c r="P574" s="72" t="str">
        <f t="shared" si="101"/>
        <v/>
      </c>
      <c r="Q574" s="70">
        <f>IFERROR(IF(K574&lt;=0.005,IF(E574="",J574,0),IF(E574&lt;&gt;"",0,IF(N574="",0,IF(N574="H",0,IF(O574&lt;Veriler!$F$2,J574*Veriler!$F$2,J574*O574)))))," ")</f>
        <v>0</v>
      </c>
      <c r="R574" s="70">
        <f>IF(Veriler!O574&lt;=0.1, Q574, IF(AND(Veriler!O574&gt;0.1, E574="", N574="E"), IF(O574&gt;Veriler!$F$2, O574*Q574, IF(O574&lt;Veriler!$F$2, Veriler!$F$2*Q574, O574*Q574)), 0))</f>
        <v>0</v>
      </c>
      <c r="S574" s="70" t="str">
        <f t="shared" si="102"/>
        <v xml:space="preserve"> </v>
      </c>
      <c r="T574" s="73" t="str">
        <f>IFERROR(IF(E574="", IF(Q574=1, 0, IF(J574-Q574=0, "", J574-Q574)), IF(Veriler!H574="", J574, IF(J574*Veriler!H574=0, "", J574*Veriler!H574))), J574)</f>
        <v/>
      </c>
    </row>
    <row r="575" spans="1:20" s="63" customFormat="1" ht="27.75" customHeight="1" x14ac:dyDescent="0.25">
      <c r="A575" s="69">
        <v>14</v>
      </c>
      <c r="B575" s="201"/>
      <c r="C575" s="202"/>
      <c r="D575" s="4"/>
      <c r="E575" s="5"/>
      <c r="F575" s="3"/>
      <c r="G575" s="3"/>
      <c r="H575" s="3"/>
      <c r="I575" s="3"/>
      <c r="J575" s="70" t="str">
        <f t="shared" si="100"/>
        <v/>
      </c>
      <c r="K575" s="71" t="str">
        <f>IF(J575="", "", J575/Veriler!$S$1)</f>
        <v/>
      </c>
      <c r="L575" s="108" t="str">
        <f>IF(E575&lt;&gt;"", "İthal Girdi", IF(Veriler!O575="", "", IF(Veriler!N575="H", "%0,5 üzerindedir", IF(Veriler!O575&gt;0.1, "%10 sınırı aşılmıştır.", "Uygun"))))</f>
        <v/>
      </c>
      <c r="M575" s="108" t="str">
        <f t="shared" si="99"/>
        <v xml:space="preserve"> </v>
      </c>
      <c r="N575" s="29"/>
      <c r="O575" s="6"/>
      <c r="P575" s="72" t="str">
        <f t="shared" si="101"/>
        <v/>
      </c>
      <c r="Q575" s="70">
        <f>IFERROR(IF(K575&lt;=0.005,IF(E575="",J575,0),IF(E575&lt;&gt;"",0,IF(N575="",0,IF(N575="H",0,IF(O575&lt;Veriler!$F$2,J575*Veriler!$F$2,J575*O575)))))," ")</f>
        <v>0</v>
      </c>
      <c r="R575" s="70">
        <f>IF(Veriler!O575&lt;=0.1, Q575, IF(AND(Veriler!O575&gt;0.1, E575="", N575="E"), IF(O575&gt;Veriler!$F$2, O575*Q575, IF(O575&lt;Veriler!$F$2, Veriler!$F$2*Q575, O575*Q575)), 0))</f>
        <v>0</v>
      </c>
      <c r="S575" s="70" t="str">
        <f t="shared" si="102"/>
        <v xml:space="preserve"> </v>
      </c>
      <c r="T575" s="73" t="str">
        <f>IFERROR(IF(E575="", IF(Q575=1, 0, IF(J575-Q575=0, "", J575-Q575)), IF(Veriler!H575="", J575, IF(J575*Veriler!H575=0, "", J575*Veriler!H575))), J575)</f>
        <v/>
      </c>
    </row>
    <row r="576" spans="1:20" s="63" customFormat="1" ht="27" customHeight="1" x14ac:dyDescent="0.25">
      <c r="A576" s="103"/>
      <c r="B576" s="204" t="s">
        <v>18</v>
      </c>
      <c r="C576" s="204"/>
      <c r="D576" s="104"/>
      <c r="E576" s="104"/>
      <c r="F576" s="104"/>
      <c r="G576" s="104"/>
      <c r="H576" s="104"/>
      <c r="I576" s="104"/>
      <c r="J576" s="104"/>
      <c r="K576" s="104"/>
      <c r="L576" s="104"/>
      <c r="M576" s="104"/>
      <c r="N576" s="104"/>
      <c r="O576" s="104"/>
      <c r="P576" s="204"/>
      <c r="Q576" s="204"/>
      <c r="R576" s="104"/>
      <c r="S576" s="104"/>
      <c r="T576" s="104"/>
    </row>
    <row r="577" spans="1:20" s="63" customFormat="1" ht="27.75" customHeight="1" x14ac:dyDescent="0.25">
      <c r="A577" s="69">
        <v>1</v>
      </c>
      <c r="B577" s="201"/>
      <c r="C577" s="202"/>
      <c r="D577" s="4"/>
      <c r="E577" s="5"/>
      <c r="F577" s="3"/>
      <c r="G577" s="3"/>
      <c r="H577" s="3"/>
      <c r="I577" s="3"/>
      <c r="J577" s="70" t="str">
        <f t="shared" ref="J577:J590" si="103">IF(AND(F577&lt;&gt;0, H577&lt;&gt;0, I577&lt;&gt;0), F577*H577*I577, "")</f>
        <v/>
      </c>
      <c r="K577" s="71" t="str">
        <f>IF(J577="", "", J577/Veriler!$S$1)</f>
        <v/>
      </c>
      <c r="L577" s="108" t="str">
        <f>IF(E577&lt;&gt;"", "İthal Girdi", IF(Veriler!O577="", "", IF(Veriler!N577="H", "%0,5 üzerindedir", IF(Veriler!O577&gt;0.1, "%10 sınırı aşılmıştır.", "Uygun"))))</f>
        <v/>
      </c>
      <c r="M577" s="108" t="str">
        <f t="shared" ref="M577:M590" si="104">IF(K577=""," ",L577)</f>
        <v xml:space="preserve"> </v>
      </c>
      <c r="N577" s="29"/>
      <c r="O577" s="6"/>
      <c r="P577" s="72" t="str">
        <f t="shared" ref="P577:P590" si="105">IFERROR(IF(AND(R577&lt;&gt;"",J577&lt;&gt;"",J577&lt;&gt;0,R577&lt;&gt;0),R577/J577,"")," ")</f>
        <v/>
      </c>
      <c r="Q577" s="70">
        <f>IFERROR(IF(K577&lt;=0.005,IF(E577="",J577,0),IF(E577&lt;&gt;"",0,IF(N577="",0,IF(N577="H",0,IF(O577&lt;Veriler!$F$2,J577*Veriler!$F$2,J577*O577)))))," ")</f>
        <v>0</v>
      </c>
      <c r="R577" s="70">
        <f>IF(Veriler!O577&lt;=0.1, Q577, IF(AND(Veriler!O577&gt;0.1, E577="", N577="E"), IF(O577&gt;Veriler!$F$2, O577*Q577, IF(O577&lt;Veriler!$F$2, Veriler!$F$2*Q577, O577*Q577)), 0))</f>
        <v>0</v>
      </c>
      <c r="S577" s="70" t="str">
        <f t="shared" ref="S577:S590" si="106">IF(R577=0," ",R577)</f>
        <v xml:space="preserve"> </v>
      </c>
      <c r="T577" s="73" t="str">
        <f>IFERROR(IF(E577="", IF(Q577=1, 0, IF(J577-Q577=0, "", J577-Q577)), IF(Veriler!H577="", J577, IF(J577*Veriler!H577=0, "", J577*Veriler!H577))), J577)</f>
        <v/>
      </c>
    </row>
    <row r="578" spans="1:20" s="63" customFormat="1" ht="27.75" customHeight="1" x14ac:dyDescent="0.25">
      <c r="A578" s="69">
        <v>2</v>
      </c>
      <c r="B578" s="201"/>
      <c r="C578" s="202"/>
      <c r="D578" s="4"/>
      <c r="E578" s="5"/>
      <c r="F578" s="3"/>
      <c r="G578" s="3"/>
      <c r="H578" s="3"/>
      <c r="I578" s="3"/>
      <c r="J578" s="70" t="str">
        <f t="shared" si="103"/>
        <v/>
      </c>
      <c r="K578" s="71" t="str">
        <f>IF(J578="", "", J578/Veriler!$S$1)</f>
        <v/>
      </c>
      <c r="L578" s="108" t="str">
        <f>IF(E578&lt;&gt;"", "İthal Girdi", IF(Veriler!O578="", "", IF(Veriler!N578="H", "%0,5 üzerindedir", IF(Veriler!O578&gt;0.1, "%10 sınırı aşılmıştır.", "Uygun"))))</f>
        <v/>
      </c>
      <c r="M578" s="108" t="str">
        <f t="shared" si="104"/>
        <v xml:space="preserve"> </v>
      </c>
      <c r="N578" s="29"/>
      <c r="O578" s="6"/>
      <c r="P578" s="72" t="str">
        <f t="shared" si="105"/>
        <v/>
      </c>
      <c r="Q578" s="70">
        <f>IFERROR(IF(K578&lt;=0.005,IF(E578="",J578,0),IF(E578&lt;&gt;"",0,IF(N578="",0,IF(N578="H",0,IF(O578&lt;Veriler!$F$2,J578*Veriler!$F$2,J578*O578)))))," ")</f>
        <v>0</v>
      </c>
      <c r="R578" s="70">
        <f>IF(Veriler!O578&lt;=0.1, Q578, IF(AND(Veriler!O578&gt;0.1, E578="", N578="E"), IF(O578&gt;Veriler!$F$2, O578*Q578, IF(O578&lt;Veriler!$F$2, Veriler!$F$2*Q578, O578*Q578)), 0))</f>
        <v>0</v>
      </c>
      <c r="S578" s="70" t="str">
        <f t="shared" si="106"/>
        <v xml:space="preserve"> </v>
      </c>
      <c r="T578" s="73" t="str">
        <f>IFERROR(IF(E578="", IF(Q578=1, 0, IF(J578-Q578=0, "", J578-Q578)), IF(Veriler!H578="", J578, IF(J578*Veriler!H578=0, "", J578*Veriler!H578))), J578)</f>
        <v/>
      </c>
    </row>
    <row r="579" spans="1:20" s="63" customFormat="1" ht="27.75" customHeight="1" x14ac:dyDescent="0.25">
      <c r="A579" s="69">
        <v>3</v>
      </c>
      <c r="B579" s="201"/>
      <c r="C579" s="202"/>
      <c r="D579" s="4"/>
      <c r="E579" s="5"/>
      <c r="F579" s="3"/>
      <c r="G579" s="3"/>
      <c r="H579" s="3"/>
      <c r="I579" s="3"/>
      <c r="J579" s="70" t="str">
        <f t="shared" si="103"/>
        <v/>
      </c>
      <c r="K579" s="71" t="str">
        <f>IF(J579="", "", J579/Veriler!$S$1)</f>
        <v/>
      </c>
      <c r="L579" s="108" t="str">
        <f>IF(E579&lt;&gt;"", "İthal Girdi", IF(Veriler!O579="", "", IF(Veriler!N579="H", "%0,5 üzerindedir", IF(Veriler!O579&gt;0.1, "%10 sınırı aşılmıştır.", "Uygun"))))</f>
        <v/>
      </c>
      <c r="M579" s="108" t="str">
        <f t="shared" si="104"/>
        <v xml:space="preserve"> </v>
      </c>
      <c r="N579" s="29"/>
      <c r="O579" s="6"/>
      <c r="P579" s="72" t="str">
        <f t="shared" si="105"/>
        <v/>
      </c>
      <c r="Q579" s="70">
        <f>IFERROR(IF(K579&lt;=0.005,IF(E579="",J579,0),IF(E579&lt;&gt;"",0,IF(N579="",0,IF(N579="H",0,IF(O579&lt;Veriler!$F$2,J579*Veriler!$F$2,J579*O579)))))," ")</f>
        <v>0</v>
      </c>
      <c r="R579" s="70">
        <f>IF(Veriler!O579&lt;=0.1, Q579, IF(AND(Veriler!O579&gt;0.1, E579="", N579="E"), IF(O579&gt;Veriler!$F$2, O579*Q579, IF(O579&lt;Veriler!$F$2, Veriler!$F$2*Q579, O579*Q579)), 0))</f>
        <v>0</v>
      </c>
      <c r="S579" s="70" t="str">
        <f t="shared" si="106"/>
        <v xml:space="preserve"> </v>
      </c>
      <c r="T579" s="73" t="str">
        <f>IFERROR(IF(E579="", IF(Q579=1, 0, IF(J579-Q579=0, "", J579-Q579)), IF(Veriler!H579="", J579, IF(J579*Veriler!H579=0, "", J579*Veriler!H579))), J579)</f>
        <v/>
      </c>
    </row>
    <row r="580" spans="1:20" s="63" customFormat="1" ht="27.75" customHeight="1" x14ac:dyDescent="0.25">
      <c r="A580" s="69">
        <v>4</v>
      </c>
      <c r="B580" s="201"/>
      <c r="C580" s="202"/>
      <c r="D580" s="4"/>
      <c r="E580" s="5"/>
      <c r="F580" s="3"/>
      <c r="G580" s="3"/>
      <c r="H580" s="3"/>
      <c r="I580" s="3"/>
      <c r="J580" s="70" t="str">
        <f t="shared" si="103"/>
        <v/>
      </c>
      <c r="K580" s="71" t="str">
        <f>IF(J580="", "", J580/Veriler!$S$1)</f>
        <v/>
      </c>
      <c r="L580" s="108" t="str">
        <f>IF(E580&lt;&gt;"", "İthal Girdi", IF(Veriler!O580="", "", IF(Veriler!N580="H", "%0,5 üzerindedir", IF(Veriler!O580&gt;0.1, "%10 sınırı aşılmıştır.", "Uygun"))))</f>
        <v/>
      </c>
      <c r="M580" s="108" t="str">
        <f t="shared" si="104"/>
        <v xml:space="preserve"> </v>
      </c>
      <c r="N580" s="29"/>
      <c r="O580" s="6"/>
      <c r="P580" s="72" t="str">
        <f t="shared" si="105"/>
        <v/>
      </c>
      <c r="Q580" s="70">
        <f>IFERROR(IF(K580&lt;=0.005,IF(E580="",J580,0),IF(E580&lt;&gt;"",0,IF(N580="",0,IF(N580="H",0,IF(O580&lt;Veriler!$F$2,J580*Veriler!$F$2,J580*O580)))))," ")</f>
        <v>0</v>
      </c>
      <c r="R580" s="70">
        <f>IF(Veriler!O580&lt;=0.1, Q580, IF(AND(Veriler!O580&gt;0.1, E580="", N580="E"), IF(O580&gt;Veriler!$F$2, O580*Q580, IF(O580&lt;Veriler!$F$2, Veriler!$F$2*Q580, O580*Q580)), 0))</f>
        <v>0</v>
      </c>
      <c r="S580" s="70" t="str">
        <f t="shared" si="106"/>
        <v xml:space="preserve"> </v>
      </c>
      <c r="T580" s="73" t="str">
        <f>IFERROR(IF(E580="", IF(Q580=1, 0, IF(J580-Q580=0, "", J580-Q580)), IF(Veriler!H580="", J580, IF(J580*Veriler!H580=0, "", J580*Veriler!H580))), J580)</f>
        <v/>
      </c>
    </row>
    <row r="581" spans="1:20" s="63" customFormat="1" ht="27.75" customHeight="1" x14ac:dyDescent="0.25">
      <c r="A581" s="69">
        <v>5</v>
      </c>
      <c r="B581" s="201"/>
      <c r="C581" s="202"/>
      <c r="D581" s="4"/>
      <c r="E581" s="5"/>
      <c r="F581" s="3"/>
      <c r="G581" s="3"/>
      <c r="H581" s="3"/>
      <c r="I581" s="3"/>
      <c r="J581" s="70" t="str">
        <f t="shared" si="103"/>
        <v/>
      </c>
      <c r="K581" s="71" t="str">
        <f>IF(J581="", "", J581/Veriler!$S$1)</f>
        <v/>
      </c>
      <c r="L581" s="108" t="str">
        <f>IF(E581&lt;&gt;"", "İthal Girdi", IF(Veriler!O581="", "", IF(Veriler!N581="H", "%0,5 üzerindedir", IF(Veriler!O581&gt;0.1, "%10 sınırı aşılmıştır.", "Uygun"))))</f>
        <v/>
      </c>
      <c r="M581" s="108" t="str">
        <f t="shared" si="104"/>
        <v xml:space="preserve"> </v>
      </c>
      <c r="N581" s="29"/>
      <c r="O581" s="6"/>
      <c r="P581" s="72" t="str">
        <f t="shared" si="105"/>
        <v/>
      </c>
      <c r="Q581" s="70">
        <f>IFERROR(IF(K581&lt;=0.005,IF(E581="",J581,0),IF(E581&lt;&gt;"",0,IF(N581="",0,IF(N581="H",0,IF(O581&lt;Veriler!$F$2,J581*Veriler!$F$2,J581*O581)))))," ")</f>
        <v>0</v>
      </c>
      <c r="R581" s="70">
        <f>IF(Veriler!O581&lt;=0.1, Q581, IF(AND(Veriler!O581&gt;0.1, E581="", N581="E"), IF(O581&gt;Veriler!$F$2, O581*Q581, IF(O581&lt;Veriler!$F$2, Veriler!$F$2*Q581, O581*Q581)), 0))</f>
        <v>0</v>
      </c>
      <c r="S581" s="70" t="str">
        <f t="shared" si="106"/>
        <v xml:space="preserve"> </v>
      </c>
      <c r="T581" s="73" t="str">
        <f>IFERROR(IF(E581="", IF(Q581=1, 0, IF(J581-Q581=0, "", J581-Q581)), IF(Veriler!H581="", J581, IF(J581*Veriler!H581=0, "", J581*Veriler!H581))), J581)</f>
        <v/>
      </c>
    </row>
    <row r="582" spans="1:20" s="63" customFormat="1" ht="27.75" customHeight="1" x14ac:dyDescent="0.25">
      <c r="A582" s="69">
        <v>6</v>
      </c>
      <c r="B582" s="201"/>
      <c r="C582" s="202"/>
      <c r="D582" s="4"/>
      <c r="E582" s="5"/>
      <c r="F582" s="3"/>
      <c r="G582" s="3"/>
      <c r="H582" s="3"/>
      <c r="I582" s="3"/>
      <c r="J582" s="70" t="str">
        <f t="shared" si="103"/>
        <v/>
      </c>
      <c r="K582" s="71" t="str">
        <f>IF(J582="", "", J582/Veriler!$S$1)</f>
        <v/>
      </c>
      <c r="L582" s="108" t="str">
        <f>IF(E582&lt;&gt;"", "İthal Girdi", IF(Veriler!O582="", "", IF(Veriler!N582="H", "%0,5 üzerindedir", IF(Veriler!O582&gt;0.1, "%10 sınırı aşılmıştır.", "Uygun"))))</f>
        <v/>
      </c>
      <c r="M582" s="108" t="str">
        <f t="shared" si="104"/>
        <v xml:space="preserve"> </v>
      </c>
      <c r="N582" s="29"/>
      <c r="O582" s="6"/>
      <c r="P582" s="72" t="str">
        <f t="shared" si="105"/>
        <v/>
      </c>
      <c r="Q582" s="70">
        <f>IFERROR(IF(K582&lt;=0.005,IF(E582="",J582,0),IF(E582&lt;&gt;"",0,IF(N582="",0,IF(N582="H",0,IF(O582&lt;Veriler!$F$2,J582*Veriler!$F$2,J582*O582)))))," ")</f>
        <v>0</v>
      </c>
      <c r="R582" s="70">
        <f>IF(Veriler!O582&lt;=0.1, Q582, IF(AND(Veriler!O582&gt;0.1, E582="", N582="E"), IF(O582&gt;Veriler!$F$2, O582*Q582, IF(O582&lt;Veriler!$F$2, Veriler!$F$2*Q582, O582*Q582)), 0))</f>
        <v>0</v>
      </c>
      <c r="S582" s="70" t="str">
        <f t="shared" si="106"/>
        <v xml:space="preserve"> </v>
      </c>
      <c r="T582" s="73" t="str">
        <f>IFERROR(IF(E582="", IF(Q582=1, 0, IF(J582-Q582=0, "", J582-Q582)), IF(Veriler!H582="", J582, IF(J582*Veriler!H582=0, "", J582*Veriler!H582))), J582)</f>
        <v/>
      </c>
    </row>
    <row r="583" spans="1:20" s="63" customFormat="1" ht="27.75" customHeight="1" x14ac:dyDescent="0.25">
      <c r="A583" s="69">
        <v>7</v>
      </c>
      <c r="B583" s="201"/>
      <c r="C583" s="202"/>
      <c r="D583" s="4"/>
      <c r="E583" s="5"/>
      <c r="F583" s="3"/>
      <c r="G583" s="3"/>
      <c r="H583" s="3"/>
      <c r="I583" s="3"/>
      <c r="J583" s="70" t="str">
        <f t="shared" si="103"/>
        <v/>
      </c>
      <c r="K583" s="71" t="str">
        <f>IF(J583="", "", J583/Veriler!$S$1)</f>
        <v/>
      </c>
      <c r="L583" s="108" t="str">
        <f>IF(E583&lt;&gt;"", "İthal Girdi", IF(Veriler!O583="", "", IF(Veriler!N583="H", "%0,5 üzerindedir", IF(Veriler!O583&gt;0.1, "%10 sınırı aşılmıştır.", "Uygun"))))</f>
        <v/>
      </c>
      <c r="M583" s="108" t="str">
        <f t="shared" si="104"/>
        <v xml:space="preserve"> </v>
      </c>
      <c r="N583" s="29"/>
      <c r="O583" s="6"/>
      <c r="P583" s="72" t="str">
        <f t="shared" si="105"/>
        <v/>
      </c>
      <c r="Q583" s="70">
        <f>IFERROR(IF(K583&lt;=0.005,IF(E583="",J583,0),IF(E583&lt;&gt;"",0,IF(N583="",0,IF(N583="H",0,IF(O583&lt;Veriler!$F$2,J583*Veriler!$F$2,J583*O583)))))," ")</f>
        <v>0</v>
      </c>
      <c r="R583" s="70">
        <f>IF(Veriler!O583&lt;=0.1, Q583, IF(AND(Veriler!O583&gt;0.1, E583="", N583="E"), IF(O583&gt;Veriler!$F$2, O583*Q583, IF(O583&lt;Veriler!$F$2, Veriler!$F$2*Q583, O583*Q583)), 0))</f>
        <v>0</v>
      </c>
      <c r="S583" s="70" t="str">
        <f t="shared" si="106"/>
        <v xml:space="preserve"> </v>
      </c>
      <c r="T583" s="73" t="str">
        <f>IFERROR(IF(E583="", IF(Q583=1, 0, IF(J583-Q583=0, "", J583-Q583)), IF(Veriler!H583="", J583, IF(J583*Veriler!H583=0, "", J583*Veriler!H583))), J583)</f>
        <v/>
      </c>
    </row>
    <row r="584" spans="1:20" s="63" customFormat="1" ht="27.75" customHeight="1" x14ac:dyDescent="0.25">
      <c r="A584" s="69">
        <v>8</v>
      </c>
      <c r="B584" s="201"/>
      <c r="C584" s="202"/>
      <c r="D584" s="4"/>
      <c r="E584" s="5"/>
      <c r="F584" s="3"/>
      <c r="G584" s="3"/>
      <c r="H584" s="3"/>
      <c r="I584" s="3"/>
      <c r="J584" s="70" t="str">
        <f t="shared" si="103"/>
        <v/>
      </c>
      <c r="K584" s="71" t="str">
        <f>IF(J584="", "", J584/Veriler!$S$1)</f>
        <v/>
      </c>
      <c r="L584" s="108" t="str">
        <f>IF(E584&lt;&gt;"", "İthal Girdi", IF(Veriler!O584="", "", IF(Veriler!N584="H", "%0,5 üzerindedir", IF(Veriler!O584&gt;0.1, "%10 sınırı aşılmıştır.", "Uygun"))))</f>
        <v/>
      </c>
      <c r="M584" s="108" t="str">
        <f t="shared" si="104"/>
        <v xml:space="preserve"> </v>
      </c>
      <c r="N584" s="29"/>
      <c r="O584" s="6"/>
      <c r="P584" s="72" t="str">
        <f t="shared" si="105"/>
        <v/>
      </c>
      <c r="Q584" s="70">
        <f>IFERROR(IF(K584&lt;=0.005,IF(E584="",J584,0),IF(E584&lt;&gt;"",0,IF(N584="",0,IF(N584="H",0,IF(O584&lt;Veriler!$F$2,J584*Veriler!$F$2,J584*O584)))))," ")</f>
        <v>0</v>
      </c>
      <c r="R584" s="70">
        <f>IF(Veriler!O584&lt;=0.1, Q584, IF(AND(Veriler!O584&gt;0.1, E584="", N584="E"), IF(O584&gt;Veriler!$F$2, O584*Q584, IF(O584&lt;Veriler!$F$2, Veriler!$F$2*Q584, O584*Q584)), 0))</f>
        <v>0</v>
      </c>
      <c r="S584" s="70" t="str">
        <f t="shared" si="106"/>
        <v xml:space="preserve"> </v>
      </c>
      <c r="T584" s="73" t="str">
        <f>IFERROR(IF(E584="", IF(Q584=1, 0, IF(J584-Q584=0, "", J584-Q584)), IF(Veriler!H584="", J584, IF(J584*Veriler!H584=0, "", J584*Veriler!H584))), J584)</f>
        <v/>
      </c>
    </row>
    <row r="585" spans="1:20" s="63" customFormat="1" ht="27.75" customHeight="1" x14ac:dyDescent="0.25">
      <c r="A585" s="69">
        <v>9</v>
      </c>
      <c r="B585" s="201"/>
      <c r="C585" s="202"/>
      <c r="D585" s="4"/>
      <c r="E585" s="5"/>
      <c r="F585" s="3"/>
      <c r="G585" s="3"/>
      <c r="H585" s="3"/>
      <c r="I585" s="3"/>
      <c r="J585" s="70" t="str">
        <f t="shared" si="103"/>
        <v/>
      </c>
      <c r="K585" s="71" t="str">
        <f>IF(J585="", "", J585/Veriler!$S$1)</f>
        <v/>
      </c>
      <c r="L585" s="108" t="str">
        <f>IF(E585&lt;&gt;"", "İthal Girdi", IF(Veriler!O585="", "", IF(Veriler!N585="H", "%0,5 üzerindedir", IF(Veriler!O585&gt;0.1, "%10 sınırı aşılmıştır.", "Uygun"))))</f>
        <v/>
      </c>
      <c r="M585" s="108" t="str">
        <f t="shared" si="104"/>
        <v xml:space="preserve"> </v>
      </c>
      <c r="N585" s="29"/>
      <c r="O585" s="6"/>
      <c r="P585" s="72" t="str">
        <f t="shared" si="105"/>
        <v/>
      </c>
      <c r="Q585" s="70">
        <f>IFERROR(IF(K585&lt;=0.005,IF(E585="",J585,0),IF(E585&lt;&gt;"",0,IF(N585="",0,IF(N585="H",0,IF(O585&lt;Veriler!$F$2,J585*Veriler!$F$2,J585*O585)))))," ")</f>
        <v>0</v>
      </c>
      <c r="R585" s="70">
        <f>IF(Veriler!O585&lt;=0.1, Q585, IF(AND(Veriler!O585&gt;0.1, E585="", N585="E"), IF(O585&gt;Veriler!$F$2, O585*Q585, IF(O585&lt;Veriler!$F$2, Veriler!$F$2*Q585, O585*Q585)), 0))</f>
        <v>0</v>
      </c>
      <c r="S585" s="70" t="str">
        <f t="shared" si="106"/>
        <v xml:space="preserve"> </v>
      </c>
      <c r="T585" s="73" t="str">
        <f>IFERROR(IF(E585="", IF(Q585=1, 0, IF(J585-Q585=0, "", J585-Q585)), IF(Veriler!H585="", J585, IF(J585*Veriler!H585=0, "", J585*Veriler!H585))), J585)</f>
        <v/>
      </c>
    </row>
    <row r="586" spans="1:20" s="63" customFormat="1" ht="27.75" customHeight="1" x14ac:dyDescent="0.25">
      <c r="A586" s="69">
        <v>10</v>
      </c>
      <c r="B586" s="201"/>
      <c r="C586" s="202"/>
      <c r="D586" s="4"/>
      <c r="E586" s="5"/>
      <c r="F586" s="3"/>
      <c r="G586" s="3"/>
      <c r="H586" s="3"/>
      <c r="I586" s="3"/>
      <c r="J586" s="70" t="str">
        <f t="shared" si="103"/>
        <v/>
      </c>
      <c r="K586" s="71" t="str">
        <f>IF(J586="", "", J586/Veriler!$S$1)</f>
        <v/>
      </c>
      <c r="L586" s="108" t="str">
        <f>IF(E586&lt;&gt;"", "İthal Girdi", IF(Veriler!O586="", "", IF(Veriler!N586="H", "%0,5 üzerindedir", IF(Veriler!O586&gt;0.1, "%10 sınırı aşılmıştır.", "Uygun"))))</f>
        <v/>
      </c>
      <c r="M586" s="108" t="str">
        <f t="shared" si="104"/>
        <v xml:space="preserve"> </v>
      </c>
      <c r="N586" s="29"/>
      <c r="O586" s="6"/>
      <c r="P586" s="72" t="str">
        <f t="shared" si="105"/>
        <v/>
      </c>
      <c r="Q586" s="70">
        <f>IFERROR(IF(K586&lt;=0.005,IF(E586="",J586,0),IF(E586&lt;&gt;"",0,IF(N586="",0,IF(N586="H",0,IF(O586&lt;Veriler!$F$2,J586*Veriler!$F$2,J586*O586)))))," ")</f>
        <v>0</v>
      </c>
      <c r="R586" s="70">
        <f>IF(Veriler!O586&lt;=0.1, Q586, IF(AND(Veriler!O586&gt;0.1, E586="", N586="E"), IF(O586&gt;Veriler!$F$2, O586*Q586, IF(O586&lt;Veriler!$F$2, Veriler!$F$2*Q586, O586*Q586)), 0))</f>
        <v>0</v>
      </c>
      <c r="S586" s="70" t="str">
        <f t="shared" si="106"/>
        <v xml:space="preserve"> </v>
      </c>
      <c r="T586" s="73" t="str">
        <f>IFERROR(IF(E586="", IF(Q586=1, 0, IF(J586-Q586=0, "", J586-Q586)), IF(Veriler!H586="", J586, IF(J586*Veriler!H586=0, "", J586*Veriler!H586))), J586)</f>
        <v/>
      </c>
    </row>
    <row r="587" spans="1:20" s="63" customFormat="1" ht="27.75" customHeight="1" x14ac:dyDescent="0.25">
      <c r="A587" s="69">
        <v>11</v>
      </c>
      <c r="B587" s="201"/>
      <c r="C587" s="202"/>
      <c r="D587" s="4"/>
      <c r="E587" s="5"/>
      <c r="F587" s="3"/>
      <c r="G587" s="3"/>
      <c r="H587" s="3"/>
      <c r="I587" s="3"/>
      <c r="J587" s="70" t="str">
        <f t="shared" si="103"/>
        <v/>
      </c>
      <c r="K587" s="71" t="str">
        <f>IF(J587="", "", J587/Veriler!$S$1)</f>
        <v/>
      </c>
      <c r="L587" s="108" t="str">
        <f>IF(E587&lt;&gt;"", "İthal Girdi", IF(Veriler!O587="", "", IF(Veriler!N587="H", "%0,5 üzerindedir", IF(Veriler!O587&gt;0.1, "%10 sınırı aşılmıştır.", "Uygun"))))</f>
        <v/>
      </c>
      <c r="M587" s="108" t="str">
        <f t="shared" si="104"/>
        <v xml:space="preserve"> </v>
      </c>
      <c r="N587" s="29"/>
      <c r="O587" s="6"/>
      <c r="P587" s="72" t="str">
        <f t="shared" si="105"/>
        <v/>
      </c>
      <c r="Q587" s="70">
        <f>IFERROR(IF(K587&lt;=0.005,IF(E587="",J587,0),IF(E587&lt;&gt;"",0,IF(N587="",0,IF(N587="H",0,IF(O587&lt;Veriler!$F$2,J587*Veriler!$F$2,J587*O587)))))," ")</f>
        <v>0</v>
      </c>
      <c r="R587" s="70">
        <f>IF(Veriler!O587&lt;=0.1, Q587, IF(AND(Veriler!O587&gt;0.1, E587="", N587="E"), IF(O587&gt;Veriler!$F$2, O587*Q587, IF(O587&lt;Veriler!$F$2, Veriler!$F$2*Q587, O587*Q587)), 0))</f>
        <v>0</v>
      </c>
      <c r="S587" s="70" t="str">
        <f t="shared" si="106"/>
        <v xml:space="preserve"> </v>
      </c>
      <c r="T587" s="73" t="str">
        <f>IFERROR(IF(E587="", IF(Q587=1, 0, IF(J587-Q587=0, "", J587-Q587)), IF(Veriler!H587="", J587, IF(J587*Veriler!H587=0, "", J587*Veriler!H587))), J587)</f>
        <v/>
      </c>
    </row>
    <row r="588" spans="1:20" s="63" customFormat="1" ht="27.75" customHeight="1" x14ac:dyDescent="0.25">
      <c r="A588" s="69">
        <v>12</v>
      </c>
      <c r="B588" s="201"/>
      <c r="C588" s="202"/>
      <c r="D588" s="4"/>
      <c r="E588" s="5"/>
      <c r="F588" s="3"/>
      <c r="G588" s="3"/>
      <c r="H588" s="3"/>
      <c r="I588" s="3"/>
      <c r="J588" s="70" t="str">
        <f t="shared" si="103"/>
        <v/>
      </c>
      <c r="K588" s="71" t="str">
        <f>IF(J588="", "", J588/Veriler!$S$1)</f>
        <v/>
      </c>
      <c r="L588" s="108" t="str">
        <f>IF(E588&lt;&gt;"", "İthal Girdi", IF(Veriler!O588="", "", IF(Veriler!N588="H", "%0,5 üzerindedir", IF(Veriler!O588&gt;0.1, "%10 sınırı aşılmıştır.", "Uygun"))))</f>
        <v/>
      </c>
      <c r="M588" s="108" t="str">
        <f t="shared" si="104"/>
        <v xml:space="preserve"> </v>
      </c>
      <c r="N588" s="29"/>
      <c r="O588" s="6"/>
      <c r="P588" s="72" t="str">
        <f t="shared" si="105"/>
        <v/>
      </c>
      <c r="Q588" s="70">
        <f>IFERROR(IF(K588&lt;=0.005,IF(E588="",J588,0),IF(E588&lt;&gt;"",0,IF(N588="",0,IF(N588="H",0,IF(O588&lt;Veriler!$F$2,J588*Veriler!$F$2,J588*O588)))))," ")</f>
        <v>0</v>
      </c>
      <c r="R588" s="70">
        <f>IF(Veriler!O588&lt;=0.1, Q588, IF(AND(Veriler!O588&gt;0.1, E588="", N588="E"), IF(O588&gt;Veriler!$F$2, O588*Q588, IF(O588&lt;Veriler!$F$2, Veriler!$F$2*Q588, O588*Q588)), 0))</f>
        <v>0</v>
      </c>
      <c r="S588" s="70" t="str">
        <f t="shared" si="106"/>
        <v xml:space="preserve"> </v>
      </c>
      <c r="T588" s="73" t="str">
        <f>IFERROR(IF(E588="", IF(Q588=1, 0, IF(J588-Q588=0, "", J588-Q588)), IF(Veriler!H588="", J588, IF(J588*Veriler!H588=0, "", J588*Veriler!H588))), J588)</f>
        <v/>
      </c>
    </row>
    <row r="589" spans="1:20" s="63" customFormat="1" ht="27.75" customHeight="1" x14ac:dyDescent="0.25">
      <c r="A589" s="69">
        <v>13</v>
      </c>
      <c r="B589" s="201"/>
      <c r="C589" s="202"/>
      <c r="D589" s="4"/>
      <c r="E589" s="5"/>
      <c r="F589" s="3"/>
      <c r="G589" s="3"/>
      <c r="H589" s="3"/>
      <c r="I589" s="3"/>
      <c r="J589" s="70" t="str">
        <f t="shared" si="103"/>
        <v/>
      </c>
      <c r="K589" s="71" t="str">
        <f>IF(J589="", "", J589/Veriler!$S$1)</f>
        <v/>
      </c>
      <c r="L589" s="108" t="str">
        <f>IF(E589&lt;&gt;"", "İthal Girdi", IF(Veriler!O589="", "", IF(Veriler!N589="H", "%0,5 üzerindedir", IF(Veriler!O589&gt;0.1, "%10 sınırı aşılmıştır.", "Uygun"))))</f>
        <v/>
      </c>
      <c r="M589" s="108" t="str">
        <f t="shared" si="104"/>
        <v xml:space="preserve"> </v>
      </c>
      <c r="N589" s="29"/>
      <c r="O589" s="6"/>
      <c r="P589" s="72" t="str">
        <f t="shared" si="105"/>
        <v/>
      </c>
      <c r="Q589" s="70">
        <f>IFERROR(IF(K589&lt;=0.005,IF(E589="",J589,0),IF(E589&lt;&gt;"",0,IF(N589="",0,IF(N589="H",0,IF(O589&lt;Veriler!$F$2,J589*Veriler!$F$2,J589*O589)))))," ")</f>
        <v>0</v>
      </c>
      <c r="R589" s="70">
        <f>IF(Veriler!O589&lt;=0.1, Q589, IF(AND(Veriler!O589&gt;0.1, E589="", N589="E"), IF(O589&gt;Veriler!$F$2, O589*Q589, IF(O589&lt;Veriler!$F$2, Veriler!$F$2*Q589, O589*Q589)), 0))</f>
        <v>0</v>
      </c>
      <c r="S589" s="70" t="str">
        <f t="shared" si="106"/>
        <v xml:space="preserve"> </v>
      </c>
      <c r="T589" s="73" t="str">
        <f>IFERROR(IF(E589="", IF(Q589=1, 0, IF(J589-Q589=0, "", J589-Q589)), IF(Veriler!H589="", J589, IF(J589*Veriler!H589=0, "", J589*Veriler!H589))), J589)</f>
        <v/>
      </c>
    </row>
    <row r="590" spans="1:20" s="63" customFormat="1" ht="27.75" customHeight="1" x14ac:dyDescent="0.25">
      <c r="A590" s="69">
        <v>14</v>
      </c>
      <c r="B590" s="201"/>
      <c r="C590" s="202"/>
      <c r="D590" s="4"/>
      <c r="E590" s="5"/>
      <c r="F590" s="3"/>
      <c r="G590" s="3"/>
      <c r="H590" s="3"/>
      <c r="I590" s="3"/>
      <c r="J590" s="70" t="str">
        <f t="shared" si="103"/>
        <v/>
      </c>
      <c r="K590" s="71" t="str">
        <f>IF(J590="", "", J590/Veriler!$S$1)</f>
        <v/>
      </c>
      <c r="L590" s="108" t="str">
        <f>IF(E590&lt;&gt;"", "İthal Girdi", IF(Veriler!O590="", "", IF(Veriler!N590="H", "%0,5 üzerindedir", IF(Veriler!O590&gt;0.1, "%10 sınırı aşılmıştır.", "Uygun"))))</f>
        <v/>
      </c>
      <c r="M590" s="108" t="str">
        <f t="shared" si="104"/>
        <v xml:space="preserve"> </v>
      </c>
      <c r="N590" s="29"/>
      <c r="O590" s="6"/>
      <c r="P590" s="72" t="str">
        <f t="shared" si="105"/>
        <v/>
      </c>
      <c r="Q590" s="70">
        <f>IFERROR(IF(K590&lt;=0.005,IF(E590="",J590,0),IF(E590&lt;&gt;"",0,IF(N590="",0,IF(N590="H",0,IF(O590&lt;Veriler!$F$2,J590*Veriler!$F$2,J590*O590)))))," ")</f>
        <v>0</v>
      </c>
      <c r="R590" s="70">
        <f>IF(Veriler!O590&lt;=0.1, Q590, IF(AND(Veriler!O590&gt;0.1, E590="", N590="E"), IF(O590&gt;Veriler!$F$2, O590*Q590, IF(O590&lt;Veriler!$F$2, Veriler!$F$2*Q590, O590*Q590)), 0))</f>
        <v>0</v>
      </c>
      <c r="S590" s="70" t="str">
        <f t="shared" si="106"/>
        <v xml:space="preserve"> </v>
      </c>
      <c r="T590" s="73" t="str">
        <f>IFERROR(IF(E590="", IF(Q590=1, 0, IF(J590-Q590=0, "", J590-Q590)), IF(Veriler!H590="", J590, IF(J590*Veriler!H590=0, "", J590*Veriler!H590))), J590)</f>
        <v/>
      </c>
    </row>
    <row r="591" spans="1:20" s="63" customFormat="1" ht="24" customHeight="1" x14ac:dyDescent="0.25">
      <c r="A591" s="74"/>
      <c r="B591" s="75"/>
      <c r="C591" s="75"/>
      <c r="D591" s="75"/>
      <c r="E591" s="76"/>
      <c r="F591" s="74"/>
      <c r="G591" s="74"/>
      <c r="H591" s="74"/>
      <c r="I591" s="74"/>
      <c r="J591" s="77"/>
      <c r="K591" s="78"/>
      <c r="L591" s="109"/>
      <c r="M591" s="109"/>
      <c r="N591" s="79"/>
      <c r="O591" s="80"/>
      <c r="P591" s="80"/>
      <c r="Q591" s="74"/>
      <c r="R591" s="74"/>
      <c r="S591" s="74"/>
      <c r="T591" s="74"/>
    </row>
    <row r="592" spans="1:20" s="63" customFormat="1" ht="24" customHeight="1" x14ac:dyDescent="0.25">
      <c r="A592" s="74"/>
      <c r="B592" s="75"/>
      <c r="C592" s="75"/>
      <c r="D592" s="75"/>
      <c r="E592" s="76"/>
      <c r="F592" s="74"/>
      <c r="G592" s="74"/>
      <c r="H592" s="74"/>
      <c r="I592" s="74"/>
      <c r="J592" s="77"/>
      <c r="K592" s="78"/>
      <c r="L592" s="109"/>
      <c r="M592" s="109"/>
      <c r="N592" s="79"/>
      <c r="O592" s="80"/>
      <c r="P592" s="80"/>
      <c r="Q592" s="81" t="s">
        <v>19</v>
      </c>
      <c r="R592" s="81" t="s">
        <v>19</v>
      </c>
      <c r="S592" s="81" t="s">
        <v>19</v>
      </c>
      <c r="T592" s="82" t="s">
        <v>20</v>
      </c>
    </row>
    <row r="593" spans="1:20" s="63" customFormat="1" ht="27" customHeight="1" x14ac:dyDescent="0.25">
      <c r="A593" s="203" t="s">
        <v>106</v>
      </c>
      <c r="B593" s="203"/>
      <c r="C593" s="203"/>
      <c r="D593" s="203"/>
      <c r="E593" s="203"/>
      <c r="F593" s="203"/>
      <c r="G593" s="203"/>
      <c r="H593" s="203"/>
      <c r="I593" s="203"/>
      <c r="J593" s="203"/>
      <c r="K593" s="203"/>
      <c r="L593" s="203"/>
      <c r="M593" s="203"/>
      <c r="N593" s="203"/>
      <c r="O593" s="203"/>
      <c r="P593" s="203"/>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3" customFormat="1" ht="31.5" customHeight="1" x14ac:dyDescent="0.25">
      <c r="A601" s="205" t="s">
        <v>0</v>
      </c>
      <c r="B601" s="205"/>
      <c r="C601" s="205"/>
      <c r="D601" s="205"/>
      <c r="E601" s="205"/>
      <c r="F601" s="205"/>
      <c r="G601" s="205"/>
      <c r="H601" s="205"/>
      <c r="I601" s="205"/>
      <c r="J601" s="205"/>
      <c r="K601" s="205"/>
      <c r="L601" s="205"/>
      <c r="M601" s="205"/>
      <c r="N601" s="205" t="b">
        <v>0</v>
      </c>
      <c r="O601" s="205"/>
      <c r="P601" s="205"/>
      <c r="Q601" s="205"/>
      <c r="R601" s="205"/>
      <c r="S601" s="205"/>
      <c r="T601" s="205"/>
    </row>
    <row r="602" spans="1:20" s="64" customFormat="1" ht="28.5" customHeight="1" x14ac:dyDescent="0.25">
      <c r="A602" s="206" t="s">
        <v>124</v>
      </c>
      <c r="B602" s="207"/>
      <c r="C602" s="207"/>
      <c r="D602" s="207"/>
      <c r="E602" s="207"/>
      <c r="F602" s="207"/>
      <c r="G602" s="207"/>
      <c r="H602" s="207"/>
      <c r="I602" s="207"/>
      <c r="J602" s="207"/>
      <c r="K602" s="207"/>
      <c r="L602" s="207"/>
      <c r="M602" s="207"/>
      <c r="N602" s="207"/>
      <c r="O602" s="207"/>
      <c r="P602" s="208"/>
      <c r="Q602" s="160"/>
      <c r="R602" s="161"/>
      <c r="S602" s="162" t="s">
        <v>125</v>
      </c>
      <c r="T602" s="163">
        <f>T559+1</f>
        <v>16</v>
      </c>
    </row>
    <row r="603" spans="1:20" s="63" customFormat="1" ht="54" customHeight="1" x14ac:dyDescent="0.25">
      <c r="A603" s="65" t="s">
        <v>1</v>
      </c>
      <c r="B603" s="209" t="s">
        <v>2</v>
      </c>
      <c r="C603" s="210"/>
      <c r="D603" s="2" t="s">
        <v>3</v>
      </c>
      <c r="E603" s="2" t="s">
        <v>4</v>
      </c>
      <c r="F603" s="1" t="s">
        <v>5</v>
      </c>
      <c r="G603" s="1" t="s">
        <v>6</v>
      </c>
      <c r="H603" s="1" t="s">
        <v>7</v>
      </c>
      <c r="I603" s="1" t="s">
        <v>8</v>
      </c>
      <c r="J603" s="65" t="s">
        <v>9</v>
      </c>
      <c r="K603" s="67" t="s">
        <v>10</v>
      </c>
      <c r="L603" s="111" t="s">
        <v>94</v>
      </c>
      <c r="M603" s="111" t="s">
        <v>94</v>
      </c>
      <c r="N603" s="1" t="s">
        <v>11</v>
      </c>
      <c r="O603" s="1" t="s">
        <v>12</v>
      </c>
      <c r="P603" s="68" t="s">
        <v>13</v>
      </c>
      <c r="Q603" s="65" t="s">
        <v>14</v>
      </c>
      <c r="R603" s="65" t="s">
        <v>85</v>
      </c>
      <c r="S603" s="65" t="s">
        <v>85</v>
      </c>
      <c r="T603" s="65" t="s">
        <v>15</v>
      </c>
    </row>
    <row r="604" spans="1:20" s="63" customFormat="1" ht="27" customHeight="1" x14ac:dyDescent="0.25">
      <c r="A604" s="103"/>
      <c r="B604" s="204" t="s">
        <v>16</v>
      </c>
      <c r="C604" s="204"/>
      <c r="D604" s="104"/>
      <c r="E604" s="104"/>
      <c r="F604" s="104"/>
      <c r="G604" s="104"/>
      <c r="H604" s="104"/>
      <c r="I604" s="104"/>
      <c r="J604" s="104"/>
      <c r="K604" s="104"/>
      <c r="L604" s="104"/>
      <c r="M604" s="104"/>
      <c r="N604" s="104"/>
      <c r="O604" s="104"/>
      <c r="P604" s="204"/>
      <c r="Q604" s="204"/>
      <c r="R604" s="104"/>
      <c r="S604" s="104"/>
      <c r="T604" s="104"/>
    </row>
    <row r="605" spans="1:20" s="63" customFormat="1" ht="27.75" customHeight="1" x14ac:dyDescent="0.25">
      <c r="A605" s="69">
        <v>1</v>
      </c>
      <c r="B605" s="201"/>
      <c r="C605" s="202"/>
      <c r="D605" s="4"/>
      <c r="E605" s="5"/>
      <c r="F605" s="3"/>
      <c r="G605" s="3"/>
      <c r="H605" s="3"/>
      <c r="I605" s="3"/>
      <c r="J605" s="70"/>
      <c r="K605" s="71" t="str">
        <f>IF(J605="", "", J605/Veriler!$S$1)</f>
        <v/>
      </c>
      <c r="L605" s="108" t="str">
        <f>IF(E605&lt;&gt;"", "İthal Girdi", IF(Veriler!O605="", "", IF(Veriler!N605="H", "%0,5 üzerindedir", IF(Veriler!O605&gt;0.1, "%10 sınırı aşılmıştır.", "Uygun"))))</f>
        <v/>
      </c>
      <c r="M605" s="108" t="str">
        <f t="shared" ref="M605:M618" si="107">IF(K605=""," ",L605)</f>
        <v xml:space="preserve"> </v>
      </c>
      <c r="N605" s="29"/>
      <c r="O605" s="6"/>
      <c r="P605" s="72" t="str">
        <f>IFERROR(IF(AND(R605&lt;&gt;"",J605&lt;&gt;"",J605&lt;&gt;0,R605&lt;&gt;0),R605/J605,"")," ")</f>
        <v/>
      </c>
      <c r="Q605" s="70">
        <f>IFERROR(IF(K605&lt;=0.005,IF(E605="",J605,0),IF(E605&lt;&gt;"",0,IF(N605="",0,IF(N605="H",0,IF(O605&lt;Veriler!$F$2,J605*Veriler!$F$2,J605*O605)))))," ")</f>
        <v>0</v>
      </c>
      <c r="R605" s="70">
        <f>IF(Veriler!O605&lt;=0.1, Q605, IF(AND(Veriler!O605&gt;0.1, E605="", N605="E"), IF(O605&gt;Veriler!$F$2, O605*Q605, IF(O605&lt;Veriler!$F$2, Veriler!$F$2*Q605, O605*Q605)), 0))</f>
        <v>0</v>
      </c>
      <c r="S605" s="70" t="str">
        <f>IF(R605=0," ",R605)</f>
        <v xml:space="preserve"> </v>
      </c>
      <c r="T605" s="73" t="str">
        <f>IFERROR(IF(E605="", IF(Q605=1, 0, IF(J605-Q605=0, "", J605-Q605)), IF(Veriler!H605="", J605, IF(J605*Veriler!H605=0, "", J605*Veriler!H605))), J605)</f>
        <v/>
      </c>
    </row>
    <row r="606" spans="1:20" s="63" customFormat="1" ht="27.75" customHeight="1" x14ac:dyDescent="0.25">
      <c r="A606" s="69">
        <v>2</v>
      </c>
      <c r="B606" s="201"/>
      <c r="C606" s="202"/>
      <c r="D606" s="4"/>
      <c r="E606" s="5"/>
      <c r="F606" s="3"/>
      <c r="G606" s="3"/>
      <c r="H606" s="3"/>
      <c r="I606" s="3"/>
      <c r="J606" s="70" t="str">
        <f t="shared" ref="J606:J618" si="108">IF(AND(F606&lt;&gt;0, H606&lt;&gt;0, I606&lt;&gt;0), F606*H606*I606, "")</f>
        <v/>
      </c>
      <c r="K606" s="71" t="str">
        <f>IF(J606="", "", J606/Veriler!$S$1)</f>
        <v/>
      </c>
      <c r="L606" s="108" t="str">
        <f>IF(E606&lt;&gt;"", "İthal Girdi", IF(Veriler!O606="", "", IF(Veriler!N606="H", "%0,5 üzerindedir", IF(Veriler!O606&gt;0.1, "%10 sınırı aşılmıştır.", "Uygun"))))</f>
        <v/>
      </c>
      <c r="M606" s="108" t="str">
        <f t="shared" si="107"/>
        <v xml:space="preserve"> </v>
      </c>
      <c r="N606" s="29"/>
      <c r="O606" s="6"/>
      <c r="P606" s="72" t="str">
        <f t="shared" ref="P606:P618" si="109">IFERROR(IF(AND(R606&lt;&gt;"",J606&lt;&gt;"",J606&lt;&gt;0,R606&lt;&gt;0),R606/J606,"")," ")</f>
        <v/>
      </c>
      <c r="Q606" s="70">
        <f>IFERROR(IF(K606&lt;=0.005,IF(E606="",J606,0),IF(E606&lt;&gt;"",0,IF(N606="",0,IF(N606="H",0,IF(O606&lt;Veriler!$F$2,J606*Veriler!$F$2,J606*O606)))))," ")</f>
        <v>0</v>
      </c>
      <c r="R606" s="70">
        <f>IF(Veriler!O606&lt;=0.1, Q606, IF(AND(Veriler!O606&gt;0.1, E606="", N606="E"), IF(O606&gt;Veriler!$F$2, O606*Q606, IF(O606&lt;Veriler!$F$2, Veriler!$F$2*Q606, O606*Q606)), 0))</f>
        <v>0</v>
      </c>
      <c r="S606" s="70" t="str">
        <f t="shared" ref="S606:S618" si="110">IF(R606=0," ",R606)</f>
        <v xml:space="preserve"> </v>
      </c>
      <c r="T606" s="73" t="str">
        <f>IFERROR(IF(E606="", IF(Q606=1, 0, IF(J606-Q606=0, "", J606-Q606)), IF(Veriler!H606="", J606, IF(J606*Veriler!H606=0, "", J606*Veriler!H606))), J606)</f>
        <v/>
      </c>
    </row>
    <row r="607" spans="1:20" s="63" customFormat="1" ht="27.75" customHeight="1" x14ac:dyDescent="0.25">
      <c r="A607" s="69">
        <v>3</v>
      </c>
      <c r="B607" s="201"/>
      <c r="C607" s="202"/>
      <c r="D607" s="4"/>
      <c r="E607" s="5"/>
      <c r="F607" s="3"/>
      <c r="G607" s="3"/>
      <c r="H607" s="3"/>
      <c r="I607" s="3"/>
      <c r="J607" s="70" t="str">
        <f t="shared" si="108"/>
        <v/>
      </c>
      <c r="K607" s="71" t="str">
        <f>IF(J607="", "", J607/Veriler!$S$1)</f>
        <v/>
      </c>
      <c r="L607" s="108" t="str">
        <f>IF(E607&lt;&gt;"", "İthal Girdi", IF(Veriler!O607="", "", IF(Veriler!N607="H", "%0,5 üzerindedir", IF(Veriler!O607&gt;0.1, "%10 sınırı aşılmıştır.", "Uygun"))))</f>
        <v/>
      </c>
      <c r="M607" s="108" t="str">
        <f t="shared" si="107"/>
        <v xml:space="preserve"> </v>
      </c>
      <c r="N607" s="29"/>
      <c r="O607" s="6"/>
      <c r="P607" s="72" t="str">
        <f t="shared" si="109"/>
        <v/>
      </c>
      <c r="Q607" s="70">
        <f>IFERROR(IF(K607&lt;=0.005,IF(E607="",J607,0),IF(E607&lt;&gt;"",0,IF(N607="",0,IF(N607="H",0,IF(O607&lt;Veriler!$F$2,J607*Veriler!$F$2,J607*O607)))))," ")</f>
        <v>0</v>
      </c>
      <c r="R607" s="70">
        <f>IF(Veriler!O607&lt;=0.1, Q607, IF(AND(Veriler!O607&gt;0.1, E607="", N607="E"), IF(O607&gt;Veriler!$F$2, O607*Q607, IF(O607&lt;Veriler!$F$2, Veriler!$F$2*Q607, O607*Q607)), 0))</f>
        <v>0</v>
      </c>
      <c r="S607" s="70" t="str">
        <f t="shared" si="110"/>
        <v xml:space="preserve"> </v>
      </c>
      <c r="T607" s="73" t="str">
        <f>IFERROR(IF(E607="", IF(Q607=1, 0, IF(J607-Q607=0, "", J607-Q607)), IF(Veriler!H607="", J607, IF(J607*Veriler!H607=0, "", J607*Veriler!H607))), J607)</f>
        <v/>
      </c>
    </row>
    <row r="608" spans="1:20" s="63" customFormat="1" ht="27.75" customHeight="1" x14ac:dyDescent="0.25">
      <c r="A608" s="69">
        <v>4</v>
      </c>
      <c r="B608" s="201"/>
      <c r="C608" s="202"/>
      <c r="D608" s="4"/>
      <c r="E608" s="5"/>
      <c r="F608" s="3"/>
      <c r="G608" s="3"/>
      <c r="H608" s="3"/>
      <c r="I608" s="3"/>
      <c r="J608" s="70" t="str">
        <f t="shared" si="108"/>
        <v/>
      </c>
      <c r="K608" s="71" t="str">
        <f>IF(J608="", "", J608/Veriler!$S$1)</f>
        <v/>
      </c>
      <c r="L608" s="108" t="str">
        <f>IF(E608&lt;&gt;"", "İthal Girdi", IF(Veriler!O608="", "", IF(Veriler!N608="H", "%0,5 üzerindedir", IF(Veriler!O608&gt;0.1, "%10 sınırı aşılmıştır.", "Uygun"))))</f>
        <v/>
      </c>
      <c r="M608" s="108" t="str">
        <f t="shared" si="107"/>
        <v xml:space="preserve"> </v>
      </c>
      <c r="N608" s="29"/>
      <c r="O608" s="6"/>
      <c r="P608" s="72" t="str">
        <f t="shared" si="109"/>
        <v/>
      </c>
      <c r="Q608" s="70">
        <f>IFERROR(IF(K608&lt;=0.005,IF(E608="",J608,0),IF(E608&lt;&gt;"",0,IF(N608="",0,IF(N608="H",0,IF(O608&lt;Veriler!$F$2,J608*Veriler!$F$2,J608*O608)))))," ")</f>
        <v>0</v>
      </c>
      <c r="R608" s="70">
        <f>IF(Veriler!O608&lt;=0.1, Q608, IF(AND(Veriler!O608&gt;0.1, E608="", N608="E"), IF(O608&gt;Veriler!$F$2, O608*Q608, IF(O608&lt;Veriler!$F$2, Veriler!$F$2*Q608, O608*Q608)), 0))</f>
        <v>0</v>
      </c>
      <c r="S608" s="70" t="str">
        <f t="shared" si="110"/>
        <v xml:space="preserve"> </v>
      </c>
      <c r="T608" s="73" t="str">
        <f>IFERROR(IF(E608="", IF(Q608=1, 0, IF(J608-Q608=0, "", J608-Q608)), IF(Veriler!H608="", J608, IF(J608*Veriler!H608=0, "", J608*Veriler!H608))), J608)</f>
        <v/>
      </c>
    </row>
    <row r="609" spans="1:20" s="63" customFormat="1" ht="27.75" customHeight="1" x14ac:dyDescent="0.25">
      <c r="A609" s="69">
        <v>5</v>
      </c>
      <c r="B609" s="201"/>
      <c r="C609" s="202"/>
      <c r="D609" s="4"/>
      <c r="E609" s="5"/>
      <c r="F609" s="3"/>
      <c r="G609" s="3"/>
      <c r="H609" s="3"/>
      <c r="I609" s="3"/>
      <c r="J609" s="70" t="str">
        <f t="shared" si="108"/>
        <v/>
      </c>
      <c r="K609" s="71" t="str">
        <f>IF(J609="", "", J609/Veriler!$S$1)</f>
        <v/>
      </c>
      <c r="L609" s="108" t="str">
        <f>IF(E609&lt;&gt;"", "İthal Girdi", IF(Veriler!O609="", "", IF(Veriler!N609="H", "%0,5 üzerindedir", IF(Veriler!O609&gt;0.1, "%10 sınırı aşılmıştır.", "Uygun"))))</f>
        <v/>
      </c>
      <c r="M609" s="108" t="str">
        <f t="shared" si="107"/>
        <v xml:space="preserve"> </v>
      </c>
      <c r="N609" s="29"/>
      <c r="O609" s="6"/>
      <c r="P609" s="72" t="str">
        <f t="shared" si="109"/>
        <v/>
      </c>
      <c r="Q609" s="70">
        <f>IFERROR(IF(K609&lt;=0.005,IF(E609="",J609,0),IF(E609&lt;&gt;"",0,IF(N609="",0,IF(N609="H",0,IF(O609&lt;Veriler!$F$2,J609*Veriler!$F$2,J609*O609)))))," ")</f>
        <v>0</v>
      </c>
      <c r="R609" s="70">
        <f>IF(Veriler!O609&lt;=0.1, Q609, IF(AND(Veriler!O609&gt;0.1, E609="", N609="E"), IF(O609&gt;Veriler!$F$2, O609*Q609, IF(O609&lt;Veriler!$F$2, Veriler!$F$2*Q609, O609*Q609)), 0))</f>
        <v>0</v>
      </c>
      <c r="S609" s="70" t="str">
        <f t="shared" si="110"/>
        <v xml:space="preserve"> </v>
      </c>
      <c r="T609" s="73" t="str">
        <f>IFERROR(IF(E609="", IF(Q609=1, 0, IF(J609-Q609=0, "", J609-Q609)), IF(Veriler!H609="", J609, IF(J609*Veriler!H609=0, "", J609*Veriler!H609))), J609)</f>
        <v/>
      </c>
    </row>
    <row r="610" spans="1:20" s="63" customFormat="1" ht="27.75" customHeight="1" x14ac:dyDescent="0.25">
      <c r="A610" s="69">
        <v>6</v>
      </c>
      <c r="B610" s="201"/>
      <c r="C610" s="202"/>
      <c r="D610" s="4"/>
      <c r="E610" s="5"/>
      <c r="F610" s="3"/>
      <c r="G610" s="3"/>
      <c r="H610" s="3"/>
      <c r="I610" s="3"/>
      <c r="J610" s="70" t="str">
        <f t="shared" si="108"/>
        <v/>
      </c>
      <c r="K610" s="71" t="str">
        <f>IF(J610="", "", J610/Veriler!$S$1)</f>
        <v/>
      </c>
      <c r="L610" s="108" t="str">
        <f>IF(E610&lt;&gt;"", "İthal Girdi", IF(Veriler!O610="", "", IF(Veriler!N610="H", "%0,5 üzerindedir", IF(Veriler!O610&gt;0.1, "%10 sınırı aşılmıştır.", "Uygun"))))</f>
        <v/>
      </c>
      <c r="M610" s="108" t="str">
        <f t="shared" si="107"/>
        <v xml:space="preserve"> </v>
      </c>
      <c r="N610" s="29"/>
      <c r="O610" s="6"/>
      <c r="P610" s="72" t="str">
        <f t="shared" si="109"/>
        <v/>
      </c>
      <c r="Q610" s="70">
        <f>IFERROR(IF(K610&lt;=0.005,IF(E610="",J610,0),IF(E610&lt;&gt;"",0,IF(N610="",0,IF(N610="H",0,IF(O610&lt;Veriler!$F$2,J610*Veriler!$F$2,J610*O610)))))," ")</f>
        <v>0</v>
      </c>
      <c r="R610" s="70">
        <f>IF(Veriler!O610&lt;=0.1, Q610, IF(AND(Veriler!O610&gt;0.1, E610="", N610="E"), IF(O610&gt;Veriler!$F$2, O610*Q610, IF(O610&lt;Veriler!$F$2, Veriler!$F$2*Q610, O610*Q610)), 0))</f>
        <v>0</v>
      </c>
      <c r="S610" s="70" t="str">
        <f t="shared" si="110"/>
        <v xml:space="preserve"> </v>
      </c>
      <c r="T610" s="73" t="str">
        <f>IFERROR(IF(E610="", IF(Q610=1, 0, IF(J610-Q610=0, "", J610-Q610)), IF(Veriler!H610="", J610, IF(J610*Veriler!H610=0, "", J610*Veriler!H610))), J610)</f>
        <v/>
      </c>
    </row>
    <row r="611" spans="1:20" s="63" customFormat="1" ht="27.75" customHeight="1" x14ac:dyDescent="0.25">
      <c r="A611" s="69">
        <v>7</v>
      </c>
      <c r="B611" s="201"/>
      <c r="C611" s="202"/>
      <c r="D611" s="4"/>
      <c r="E611" s="5"/>
      <c r="F611" s="3"/>
      <c r="G611" s="3"/>
      <c r="H611" s="3"/>
      <c r="I611" s="3"/>
      <c r="J611" s="70" t="str">
        <f t="shared" si="108"/>
        <v/>
      </c>
      <c r="K611" s="71" t="str">
        <f>IF(J611="", "", J611/Veriler!$S$1)</f>
        <v/>
      </c>
      <c r="L611" s="108" t="str">
        <f>IF(E611&lt;&gt;"", "İthal Girdi", IF(Veriler!O611="", "", IF(Veriler!N611="H", "%0,5 üzerindedir", IF(Veriler!O611&gt;0.1, "%10 sınırı aşılmıştır.", "Uygun"))))</f>
        <v/>
      </c>
      <c r="M611" s="108" t="str">
        <f t="shared" si="107"/>
        <v xml:space="preserve"> </v>
      </c>
      <c r="N611" s="29"/>
      <c r="O611" s="6"/>
      <c r="P611" s="72" t="str">
        <f t="shared" si="109"/>
        <v/>
      </c>
      <c r="Q611" s="70">
        <f>IFERROR(IF(K611&lt;=0.005,IF(E611="",J611,0),IF(E611&lt;&gt;"",0,IF(N611="",0,IF(N611="H",0,IF(O611&lt;Veriler!$F$2,J611*Veriler!$F$2,J611*O611)))))," ")</f>
        <v>0</v>
      </c>
      <c r="R611" s="70">
        <f>IF(Veriler!O611&lt;=0.1, Q611, IF(AND(Veriler!O611&gt;0.1, E611="", N611="E"), IF(O611&gt;Veriler!$F$2, O611*Q611, IF(O611&lt;Veriler!$F$2, Veriler!$F$2*Q611, O611*Q611)), 0))</f>
        <v>0</v>
      </c>
      <c r="S611" s="70" t="str">
        <f t="shared" si="110"/>
        <v xml:space="preserve"> </v>
      </c>
      <c r="T611" s="73" t="str">
        <f>IFERROR(IF(E611="", IF(Q611=1, 0, IF(J611-Q611=0, "", J611-Q611)), IF(Veriler!H611="", J611, IF(J611*Veriler!H611=0, "", J611*Veriler!H611))), J611)</f>
        <v/>
      </c>
    </row>
    <row r="612" spans="1:20" s="63" customFormat="1" ht="27.75" customHeight="1" x14ac:dyDescent="0.25">
      <c r="A612" s="69">
        <v>8</v>
      </c>
      <c r="B612" s="201"/>
      <c r="C612" s="202"/>
      <c r="D612" s="4"/>
      <c r="E612" s="5"/>
      <c r="F612" s="3"/>
      <c r="G612" s="3"/>
      <c r="H612" s="3"/>
      <c r="I612" s="3"/>
      <c r="J612" s="70" t="str">
        <f t="shared" si="108"/>
        <v/>
      </c>
      <c r="K612" s="71" t="str">
        <f>IF(J612="", "", J612/Veriler!$S$1)</f>
        <v/>
      </c>
      <c r="L612" s="108" t="str">
        <f>IF(E612&lt;&gt;"", "İthal Girdi", IF(Veriler!O612="", "", IF(Veriler!N612="H", "%0,5 üzerindedir", IF(Veriler!O612&gt;0.1, "%10 sınırı aşılmıştır.", "Uygun"))))</f>
        <v/>
      </c>
      <c r="M612" s="108" t="str">
        <f t="shared" si="107"/>
        <v xml:space="preserve"> </v>
      </c>
      <c r="N612" s="29"/>
      <c r="O612" s="6"/>
      <c r="P612" s="72" t="str">
        <f t="shared" si="109"/>
        <v/>
      </c>
      <c r="Q612" s="70">
        <f>IFERROR(IF(K612&lt;=0.005,IF(E612="",J612,0),IF(E612&lt;&gt;"",0,IF(N612="",0,IF(N612="H",0,IF(O612&lt;Veriler!$F$2,J612*Veriler!$F$2,J612*O612)))))," ")</f>
        <v>0</v>
      </c>
      <c r="R612" s="70">
        <f>IF(Veriler!O612&lt;=0.1, Q612, IF(AND(Veriler!O612&gt;0.1, E612="", N612="E"), IF(O612&gt;Veriler!$F$2, O612*Q612, IF(O612&lt;Veriler!$F$2, Veriler!$F$2*Q612, O612*Q612)), 0))</f>
        <v>0</v>
      </c>
      <c r="S612" s="70" t="str">
        <f t="shared" si="110"/>
        <v xml:space="preserve"> </v>
      </c>
      <c r="T612" s="73" t="str">
        <f>IFERROR(IF(E612="", IF(Q612=1, 0, IF(J612-Q612=0, "", J612-Q612)), IF(Veriler!H612="", J612, IF(J612*Veriler!H612=0, "", J612*Veriler!H612))), J612)</f>
        <v/>
      </c>
    </row>
    <row r="613" spans="1:20" s="63" customFormat="1" ht="27.75" customHeight="1" x14ac:dyDescent="0.25">
      <c r="A613" s="69">
        <v>9</v>
      </c>
      <c r="B613" s="201"/>
      <c r="C613" s="202"/>
      <c r="D613" s="4"/>
      <c r="E613" s="5"/>
      <c r="F613" s="3"/>
      <c r="G613" s="3"/>
      <c r="H613" s="3"/>
      <c r="I613" s="3"/>
      <c r="J613" s="70" t="str">
        <f t="shared" si="108"/>
        <v/>
      </c>
      <c r="K613" s="71" t="str">
        <f>IF(J613="", "", J613/Veriler!$S$1)</f>
        <v/>
      </c>
      <c r="L613" s="108" t="str">
        <f>IF(E613&lt;&gt;"", "İthal Girdi", IF(Veriler!O613="", "", IF(Veriler!N613="H", "%0,5 üzerindedir", IF(Veriler!O613&gt;0.1, "%10 sınırı aşılmıştır.", "Uygun"))))</f>
        <v/>
      </c>
      <c r="M613" s="108" t="str">
        <f t="shared" si="107"/>
        <v xml:space="preserve"> </v>
      </c>
      <c r="N613" s="29"/>
      <c r="O613" s="6"/>
      <c r="P613" s="72" t="str">
        <f t="shared" si="109"/>
        <v/>
      </c>
      <c r="Q613" s="70">
        <f>IFERROR(IF(K613&lt;=0.005,IF(E613="",J613,0),IF(E613&lt;&gt;"",0,IF(N613="",0,IF(N613="H",0,IF(O613&lt;Veriler!$F$2,J613*Veriler!$F$2,J613*O613)))))," ")</f>
        <v>0</v>
      </c>
      <c r="R613" s="70">
        <f>IF(Veriler!O613&lt;=0.1, Q613, IF(AND(Veriler!O613&gt;0.1, E613="", N613="E"), IF(O613&gt;Veriler!$F$2, O613*Q613, IF(O613&lt;Veriler!$F$2, Veriler!$F$2*Q613, O613*Q613)), 0))</f>
        <v>0</v>
      </c>
      <c r="S613" s="70" t="str">
        <f t="shared" si="110"/>
        <v xml:space="preserve"> </v>
      </c>
      <c r="T613" s="73" t="str">
        <f>IFERROR(IF(E613="", IF(Q613=1, 0, IF(J613-Q613=0, "", J613-Q613)), IF(Veriler!H613="", J613, IF(J613*Veriler!H613=0, "", J613*Veriler!H613))), J613)</f>
        <v/>
      </c>
    </row>
    <row r="614" spans="1:20" s="63" customFormat="1" ht="27.75" customHeight="1" x14ac:dyDescent="0.25">
      <c r="A614" s="69">
        <v>10</v>
      </c>
      <c r="B614" s="201"/>
      <c r="C614" s="202"/>
      <c r="D614" s="4"/>
      <c r="E614" s="5"/>
      <c r="F614" s="3"/>
      <c r="G614" s="3"/>
      <c r="H614" s="3"/>
      <c r="I614" s="3"/>
      <c r="J614" s="70" t="str">
        <f t="shared" si="108"/>
        <v/>
      </c>
      <c r="K614" s="71" t="str">
        <f>IF(J614="", "", J614/Veriler!$S$1)</f>
        <v/>
      </c>
      <c r="L614" s="108" t="str">
        <f>IF(E614&lt;&gt;"", "İthal Girdi", IF(Veriler!O614="", "", IF(Veriler!N614="H", "%0,5 üzerindedir", IF(Veriler!O614&gt;0.1, "%10 sınırı aşılmıştır.", "Uygun"))))</f>
        <v/>
      </c>
      <c r="M614" s="108" t="str">
        <f t="shared" si="107"/>
        <v xml:space="preserve"> </v>
      </c>
      <c r="N614" s="29"/>
      <c r="O614" s="6"/>
      <c r="P614" s="72" t="str">
        <f t="shared" si="109"/>
        <v/>
      </c>
      <c r="Q614" s="70">
        <f>IFERROR(IF(K614&lt;=0.005,IF(E614="",J614,0),IF(E614&lt;&gt;"",0,IF(N614="",0,IF(N614="H",0,IF(O614&lt;Veriler!$F$2,J614*Veriler!$F$2,J614*O614)))))," ")</f>
        <v>0</v>
      </c>
      <c r="R614" s="70">
        <f>IF(Veriler!O614&lt;=0.1, Q614, IF(AND(Veriler!O614&gt;0.1, E614="", N614="E"), IF(O614&gt;Veriler!$F$2, O614*Q614, IF(O614&lt;Veriler!$F$2, Veriler!$F$2*Q614, O614*Q614)), 0))</f>
        <v>0</v>
      </c>
      <c r="S614" s="70" t="str">
        <f t="shared" si="110"/>
        <v xml:space="preserve"> </v>
      </c>
      <c r="T614" s="73" t="str">
        <f>IFERROR(IF(E614="", IF(Q614=1, 0, IF(J614-Q614=0, "", J614-Q614)), IF(Veriler!H614="", J614, IF(J614*Veriler!H614=0, "", J614*Veriler!H614))), J614)</f>
        <v/>
      </c>
    </row>
    <row r="615" spans="1:20" s="63" customFormat="1" ht="27.75" customHeight="1" x14ac:dyDescent="0.25">
      <c r="A615" s="69">
        <v>11</v>
      </c>
      <c r="B615" s="201"/>
      <c r="C615" s="202"/>
      <c r="D615" s="4"/>
      <c r="E615" s="5"/>
      <c r="F615" s="3"/>
      <c r="G615" s="3"/>
      <c r="H615" s="3"/>
      <c r="I615" s="3"/>
      <c r="J615" s="70" t="str">
        <f t="shared" si="108"/>
        <v/>
      </c>
      <c r="K615" s="71" t="str">
        <f>IF(J615="", "", J615/Veriler!$S$1)</f>
        <v/>
      </c>
      <c r="L615" s="108" t="str">
        <f>IF(E615&lt;&gt;"", "İthal Girdi", IF(Veriler!O615="", "", IF(Veriler!N615="H", "%0,5 üzerindedir", IF(Veriler!O615&gt;0.1, "%10 sınırı aşılmıştır.", "Uygun"))))</f>
        <v/>
      </c>
      <c r="M615" s="108" t="str">
        <f t="shared" si="107"/>
        <v xml:space="preserve"> </v>
      </c>
      <c r="N615" s="29"/>
      <c r="O615" s="6"/>
      <c r="P615" s="72" t="str">
        <f t="shared" si="109"/>
        <v/>
      </c>
      <c r="Q615" s="70">
        <f>IFERROR(IF(K615&lt;=0.005,IF(E615="",J615,0),IF(E615&lt;&gt;"",0,IF(N615="",0,IF(N615="H",0,IF(O615&lt;Veriler!$F$2,J615*Veriler!$F$2,J615*O615)))))," ")</f>
        <v>0</v>
      </c>
      <c r="R615" s="70">
        <f>IF(Veriler!O615&lt;=0.1, Q615, IF(AND(Veriler!O615&gt;0.1, E615="", N615="E"), IF(O615&gt;Veriler!$F$2, O615*Q615, IF(O615&lt;Veriler!$F$2, Veriler!$F$2*Q615, O615*Q615)), 0))</f>
        <v>0</v>
      </c>
      <c r="S615" s="70" t="str">
        <f t="shared" si="110"/>
        <v xml:space="preserve"> </v>
      </c>
      <c r="T615" s="73" t="str">
        <f>IFERROR(IF(E615="", IF(Q615=1, 0, IF(J615-Q615=0, "", J615-Q615)), IF(Veriler!H615="", J615, IF(J615*Veriler!H615=0, "", J615*Veriler!H615))), J615)</f>
        <v/>
      </c>
    </row>
    <row r="616" spans="1:20" s="63" customFormat="1" ht="27.75" customHeight="1" x14ac:dyDescent="0.25">
      <c r="A616" s="69">
        <v>12</v>
      </c>
      <c r="B616" s="201"/>
      <c r="C616" s="202"/>
      <c r="D616" s="4"/>
      <c r="E616" s="5"/>
      <c r="F616" s="3"/>
      <c r="G616" s="3"/>
      <c r="H616" s="3"/>
      <c r="I616" s="3"/>
      <c r="J616" s="70" t="str">
        <f t="shared" si="108"/>
        <v/>
      </c>
      <c r="K616" s="71" t="str">
        <f>IF(J616="", "", J616/Veriler!$S$1)</f>
        <v/>
      </c>
      <c r="L616" s="108" t="str">
        <f>IF(E616&lt;&gt;"", "İthal Girdi", IF(Veriler!O616="", "", IF(Veriler!N616="H", "%0,5 üzerindedir", IF(Veriler!O616&gt;0.1, "%10 sınırı aşılmıştır.", "Uygun"))))</f>
        <v/>
      </c>
      <c r="M616" s="108" t="str">
        <f t="shared" si="107"/>
        <v xml:space="preserve"> </v>
      </c>
      <c r="N616" s="29"/>
      <c r="O616" s="6"/>
      <c r="P616" s="72" t="str">
        <f t="shared" si="109"/>
        <v/>
      </c>
      <c r="Q616" s="70">
        <f>IFERROR(IF(K616&lt;=0.005,IF(E616="",J616,0),IF(E616&lt;&gt;"",0,IF(N616="",0,IF(N616="H",0,IF(O616&lt;Veriler!$F$2,J616*Veriler!$F$2,J616*O616)))))," ")</f>
        <v>0</v>
      </c>
      <c r="R616" s="70">
        <f>IF(Veriler!O616&lt;=0.1, Q616, IF(AND(Veriler!O616&gt;0.1, E616="", N616="E"), IF(O616&gt;Veriler!$F$2, O616*Q616, IF(O616&lt;Veriler!$F$2, Veriler!$F$2*Q616, O616*Q616)), 0))</f>
        <v>0</v>
      </c>
      <c r="S616" s="70" t="str">
        <f t="shared" si="110"/>
        <v xml:space="preserve"> </v>
      </c>
      <c r="T616" s="73" t="str">
        <f>IFERROR(IF(E616="", IF(Q616=1, 0, IF(J616-Q616=0, "", J616-Q616)), IF(Veriler!H616="", J616, IF(J616*Veriler!H616=0, "", J616*Veriler!H616))), J616)</f>
        <v/>
      </c>
    </row>
    <row r="617" spans="1:20" s="63" customFormat="1" ht="27.75" customHeight="1" x14ac:dyDescent="0.25">
      <c r="A617" s="69">
        <v>13</v>
      </c>
      <c r="B617" s="201"/>
      <c r="C617" s="202"/>
      <c r="D617" s="4"/>
      <c r="E617" s="5"/>
      <c r="F617" s="3"/>
      <c r="G617" s="3"/>
      <c r="H617" s="3"/>
      <c r="I617" s="3"/>
      <c r="J617" s="70" t="str">
        <f t="shared" si="108"/>
        <v/>
      </c>
      <c r="K617" s="71" t="str">
        <f>IF(J617="", "", J617/Veriler!$S$1)</f>
        <v/>
      </c>
      <c r="L617" s="108" t="str">
        <f>IF(E617&lt;&gt;"", "İthal Girdi", IF(Veriler!O617="", "", IF(Veriler!N617="H", "%0,5 üzerindedir", IF(Veriler!O617&gt;0.1, "%10 sınırı aşılmıştır.", "Uygun"))))</f>
        <v/>
      </c>
      <c r="M617" s="108" t="str">
        <f t="shared" si="107"/>
        <v xml:space="preserve"> </v>
      </c>
      <c r="N617" s="29"/>
      <c r="O617" s="6"/>
      <c r="P617" s="72" t="str">
        <f t="shared" si="109"/>
        <v/>
      </c>
      <c r="Q617" s="70">
        <f>IFERROR(IF(K617&lt;=0.005,IF(E617="",J617,0),IF(E617&lt;&gt;"",0,IF(N617="",0,IF(N617="H",0,IF(O617&lt;Veriler!$F$2,J617*Veriler!$F$2,J617*O617)))))," ")</f>
        <v>0</v>
      </c>
      <c r="R617" s="70">
        <f>IF(Veriler!O617&lt;=0.1, Q617, IF(AND(Veriler!O617&gt;0.1, E617="", N617="E"), IF(O617&gt;Veriler!$F$2, O617*Q617, IF(O617&lt;Veriler!$F$2, Veriler!$F$2*Q617, O617*Q617)), 0))</f>
        <v>0</v>
      </c>
      <c r="S617" s="70" t="str">
        <f t="shared" si="110"/>
        <v xml:space="preserve"> </v>
      </c>
      <c r="T617" s="73" t="str">
        <f>IFERROR(IF(E617="", IF(Q617=1, 0, IF(J617-Q617=0, "", J617-Q617)), IF(Veriler!H617="", J617, IF(J617*Veriler!H617=0, "", J617*Veriler!H617))), J617)</f>
        <v/>
      </c>
    </row>
    <row r="618" spans="1:20" s="63" customFormat="1" ht="27.75" customHeight="1" x14ac:dyDescent="0.25">
      <c r="A618" s="69">
        <v>14</v>
      </c>
      <c r="B618" s="201"/>
      <c r="C618" s="202"/>
      <c r="D618" s="4"/>
      <c r="E618" s="5"/>
      <c r="F618" s="3"/>
      <c r="G618" s="3"/>
      <c r="H618" s="3"/>
      <c r="I618" s="3"/>
      <c r="J618" s="70" t="str">
        <f t="shared" si="108"/>
        <v/>
      </c>
      <c r="K618" s="71" t="str">
        <f>IF(J618="", "", J618/Veriler!$S$1)</f>
        <v/>
      </c>
      <c r="L618" s="108" t="str">
        <f>IF(E618&lt;&gt;"", "İthal Girdi", IF(Veriler!O618="", "", IF(Veriler!N618="H", "%0,5 üzerindedir", IF(Veriler!O618&gt;0.1, "%10 sınırı aşılmıştır.", "Uygun"))))</f>
        <v/>
      </c>
      <c r="M618" s="108" t="str">
        <f t="shared" si="107"/>
        <v xml:space="preserve"> </v>
      </c>
      <c r="N618" s="29"/>
      <c r="O618" s="6"/>
      <c r="P618" s="72" t="str">
        <f t="shared" si="109"/>
        <v/>
      </c>
      <c r="Q618" s="70">
        <f>IFERROR(IF(K618&lt;=0.005,IF(E618="",J618,0),IF(E618&lt;&gt;"",0,IF(N618="",0,IF(N618="H",0,IF(O618&lt;Veriler!$F$2,J618*Veriler!$F$2,J618*O618)))))," ")</f>
        <v>0</v>
      </c>
      <c r="R618" s="70">
        <f>IF(Veriler!O618&lt;=0.1, Q618, IF(AND(Veriler!O618&gt;0.1, E618="", N618="E"), IF(O618&gt;Veriler!$F$2, O618*Q618, IF(O618&lt;Veriler!$F$2, Veriler!$F$2*Q618, O618*Q618)), 0))</f>
        <v>0</v>
      </c>
      <c r="S618" s="70" t="str">
        <f t="shared" si="110"/>
        <v xml:space="preserve"> </v>
      </c>
      <c r="T618" s="73" t="str">
        <f>IFERROR(IF(E618="", IF(Q618=1, 0, IF(J618-Q618=0, "", J618-Q618)), IF(Veriler!H618="", J618, IF(J618*Veriler!H618=0, "", J618*Veriler!H618))), J618)</f>
        <v/>
      </c>
    </row>
    <row r="619" spans="1:20" s="63" customFormat="1" ht="27" customHeight="1" x14ac:dyDescent="0.25">
      <c r="A619" s="103"/>
      <c r="B619" s="204" t="s">
        <v>18</v>
      </c>
      <c r="C619" s="204"/>
      <c r="D619" s="104"/>
      <c r="E619" s="104"/>
      <c r="F619" s="104"/>
      <c r="G619" s="104"/>
      <c r="H619" s="104"/>
      <c r="I619" s="104"/>
      <c r="J619" s="104"/>
      <c r="K619" s="104"/>
      <c r="L619" s="104"/>
      <c r="M619" s="104"/>
      <c r="N619" s="104"/>
      <c r="O619" s="104"/>
      <c r="P619" s="204"/>
      <c r="Q619" s="204"/>
      <c r="R619" s="104"/>
      <c r="S619" s="104"/>
      <c r="T619" s="104"/>
    </row>
    <row r="620" spans="1:20" s="63" customFormat="1" ht="27.75" customHeight="1" x14ac:dyDescent="0.25">
      <c r="A620" s="69">
        <v>1</v>
      </c>
      <c r="B620" s="201"/>
      <c r="C620" s="202"/>
      <c r="D620" s="4"/>
      <c r="E620" s="5"/>
      <c r="F620" s="3"/>
      <c r="G620" s="3"/>
      <c r="H620" s="3"/>
      <c r="I620" s="3"/>
      <c r="J620" s="70" t="str">
        <f t="shared" ref="J620:J633" si="111">IF(AND(F620&lt;&gt;0, H620&lt;&gt;0, I620&lt;&gt;0), F620*H620*I620, "")</f>
        <v/>
      </c>
      <c r="K620" s="71" t="str">
        <f>IF(J620="", "", J620/Veriler!$S$1)</f>
        <v/>
      </c>
      <c r="L620" s="108" t="str">
        <f>IF(E620&lt;&gt;"", "İthal Girdi", IF(Veriler!O620="", "", IF(Veriler!N620="H", "%0,5 üzerindedir", IF(Veriler!O620&gt;0.1, "%10 sınırı aşılmıştır.", "Uygun"))))</f>
        <v/>
      </c>
      <c r="M620" s="108" t="str">
        <f t="shared" ref="M620:M633" si="112">IF(K620=""," ",L620)</f>
        <v xml:space="preserve"> </v>
      </c>
      <c r="N620" s="29"/>
      <c r="O620" s="6"/>
      <c r="P620" s="72" t="str">
        <f t="shared" ref="P620:P633" si="113">IFERROR(IF(AND(R620&lt;&gt;"",J620&lt;&gt;"",J620&lt;&gt;0,R620&lt;&gt;0),R620/J620,"")," ")</f>
        <v/>
      </c>
      <c r="Q620" s="70">
        <f>IFERROR(IF(K620&lt;=0.005,IF(E620="",J620,0),IF(E620&lt;&gt;"",0,IF(N620="",0,IF(N620="H",0,IF(O620&lt;Veriler!$F$2,J620*Veriler!$F$2,J620*O620)))))," ")</f>
        <v>0</v>
      </c>
      <c r="R620" s="70">
        <f>IF(Veriler!O620&lt;=0.1, Q620, IF(AND(Veriler!O620&gt;0.1, E620="", N620="E"), IF(O620&gt;Veriler!$F$2, O620*Q620, IF(O620&lt;Veriler!$F$2, Veriler!$F$2*Q620, O620*Q620)), 0))</f>
        <v>0</v>
      </c>
      <c r="S620" s="70" t="str">
        <f t="shared" ref="S620:S633" si="114">IF(R620=0," ",R620)</f>
        <v xml:space="preserve"> </v>
      </c>
      <c r="T620" s="73" t="str">
        <f>IFERROR(IF(E620="", IF(Q620=1, 0, IF(J620-Q620=0, "", J620-Q620)), IF(Veriler!H620="", J620, IF(J620*Veriler!H620=0, "", J620*Veriler!H620))), J620)</f>
        <v/>
      </c>
    </row>
    <row r="621" spans="1:20" s="63" customFormat="1" ht="27.75" customHeight="1" x14ac:dyDescent="0.25">
      <c r="A621" s="69">
        <v>2</v>
      </c>
      <c r="B621" s="201"/>
      <c r="C621" s="202"/>
      <c r="D621" s="4"/>
      <c r="E621" s="5"/>
      <c r="F621" s="3"/>
      <c r="G621" s="3"/>
      <c r="H621" s="3"/>
      <c r="I621" s="3"/>
      <c r="J621" s="70" t="str">
        <f t="shared" si="111"/>
        <v/>
      </c>
      <c r="K621" s="71" t="str">
        <f>IF(J621="", "", J621/Veriler!$S$1)</f>
        <v/>
      </c>
      <c r="L621" s="108" t="str">
        <f>IF(E621&lt;&gt;"", "İthal Girdi", IF(Veriler!O621="", "", IF(Veriler!N621="H", "%0,5 üzerindedir", IF(Veriler!O621&gt;0.1, "%10 sınırı aşılmıştır.", "Uygun"))))</f>
        <v/>
      </c>
      <c r="M621" s="108" t="str">
        <f t="shared" si="112"/>
        <v xml:space="preserve"> </v>
      </c>
      <c r="N621" s="29"/>
      <c r="O621" s="6"/>
      <c r="P621" s="72" t="str">
        <f t="shared" si="113"/>
        <v/>
      </c>
      <c r="Q621" s="70">
        <f>IFERROR(IF(K621&lt;=0.005,IF(E621="",J621,0),IF(E621&lt;&gt;"",0,IF(N621="",0,IF(N621="H",0,IF(O621&lt;Veriler!$F$2,J621*Veriler!$F$2,J621*O621)))))," ")</f>
        <v>0</v>
      </c>
      <c r="R621" s="70">
        <f>IF(Veriler!O621&lt;=0.1, Q621, IF(AND(Veriler!O621&gt;0.1, E621="", N621="E"), IF(O621&gt;Veriler!$F$2, O621*Q621, IF(O621&lt;Veriler!$F$2, Veriler!$F$2*Q621, O621*Q621)), 0))</f>
        <v>0</v>
      </c>
      <c r="S621" s="70" t="str">
        <f t="shared" si="114"/>
        <v xml:space="preserve"> </v>
      </c>
      <c r="T621" s="73" t="str">
        <f>IFERROR(IF(E621="", IF(Q621=1, 0, IF(J621-Q621=0, "", J621-Q621)), IF(Veriler!H621="", J621, IF(J621*Veriler!H621=0, "", J621*Veriler!H621))), J621)</f>
        <v/>
      </c>
    </row>
    <row r="622" spans="1:20" s="63" customFormat="1" ht="27.75" customHeight="1" x14ac:dyDescent="0.25">
      <c r="A622" s="69">
        <v>3</v>
      </c>
      <c r="B622" s="201"/>
      <c r="C622" s="202"/>
      <c r="D622" s="4"/>
      <c r="E622" s="5"/>
      <c r="F622" s="3"/>
      <c r="G622" s="3"/>
      <c r="H622" s="3"/>
      <c r="I622" s="3"/>
      <c r="J622" s="70" t="str">
        <f t="shared" si="111"/>
        <v/>
      </c>
      <c r="K622" s="71" t="str">
        <f>IF(J622="", "", J622/Veriler!$S$1)</f>
        <v/>
      </c>
      <c r="L622" s="108" t="str">
        <f>IF(E622&lt;&gt;"", "İthal Girdi", IF(Veriler!O622="", "", IF(Veriler!N622="H", "%0,5 üzerindedir", IF(Veriler!O622&gt;0.1, "%10 sınırı aşılmıştır.", "Uygun"))))</f>
        <v/>
      </c>
      <c r="M622" s="108" t="str">
        <f t="shared" si="112"/>
        <v xml:space="preserve"> </v>
      </c>
      <c r="N622" s="29"/>
      <c r="O622" s="6"/>
      <c r="P622" s="72" t="str">
        <f t="shared" si="113"/>
        <v/>
      </c>
      <c r="Q622" s="70">
        <f>IFERROR(IF(K622&lt;=0.005,IF(E622="",J622,0),IF(E622&lt;&gt;"",0,IF(N622="",0,IF(N622="H",0,IF(O622&lt;Veriler!$F$2,J622*Veriler!$F$2,J622*O622)))))," ")</f>
        <v>0</v>
      </c>
      <c r="R622" s="70">
        <f>IF(Veriler!O622&lt;=0.1, Q622, IF(AND(Veriler!O622&gt;0.1, E622="", N622="E"), IF(O622&gt;Veriler!$F$2, O622*Q622, IF(O622&lt;Veriler!$F$2, Veriler!$F$2*Q622, O622*Q622)), 0))</f>
        <v>0</v>
      </c>
      <c r="S622" s="70" t="str">
        <f t="shared" si="114"/>
        <v xml:space="preserve"> </v>
      </c>
      <c r="T622" s="73" t="str">
        <f>IFERROR(IF(E622="", IF(Q622=1, 0, IF(J622-Q622=0, "", J622-Q622)), IF(Veriler!H622="", J622, IF(J622*Veriler!H622=0, "", J622*Veriler!H622))), J622)</f>
        <v/>
      </c>
    </row>
    <row r="623" spans="1:20" s="63" customFormat="1" ht="27.75" customHeight="1" x14ac:dyDescent="0.25">
      <c r="A623" s="69">
        <v>4</v>
      </c>
      <c r="B623" s="201"/>
      <c r="C623" s="202"/>
      <c r="D623" s="4"/>
      <c r="E623" s="5"/>
      <c r="F623" s="3"/>
      <c r="G623" s="3"/>
      <c r="H623" s="3"/>
      <c r="I623" s="3"/>
      <c r="J623" s="70" t="str">
        <f t="shared" si="111"/>
        <v/>
      </c>
      <c r="K623" s="71" t="str">
        <f>IF(J623="", "", J623/Veriler!$S$1)</f>
        <v/>
      </c>
      <c r="L623" s="108" t="str">
        <f>IF(E623&lt;&gt;"", "İthal Girdi", IF(Veriler!O623="", "", IF(Veriler!N623="H", "%0,5 üzerindedir", IF(Veriler!O623&gt;0.1, "%10 sınırı aşılmıştır.", "Uygun"))))</f>
        <v/>
      </c>
      <c r="M623" s="108" t="str">
        <f t="shared" si="112"/>
        <v xml:space="preserve"> </v>
      </c>
      <c r="N623" s="29"/>
      <c r="O623" s="6"/>
      <c r="P623" s="72" t="str">
        <f t="shared" si="113"/>
        <v/>
      </c>
      <c r="Q623" s="70">
        <f>IFERROR(IF(K623&lt;=0.005,IF(E623="",J623,0),IF(E623&lt;&gt;"",0,IF(N623="",0,IF(N623="H",0,IF(O623&lt;Veriler!$F$2,J623*Veriler!$F$2,J623*O623)))))," ")</f>
        <v>0</v>
      </c>
      <c r="R623" s="70">
        <f>IF(Veriler!O623&lt;=0.1, Q623, IF(AND(Veriler!O623&gt;0.1, E623="", N623="E"), IF(O623&gt;Veriler!$F$2, O623*Q623, IF(O623&lt;Veriler!$F$2, Veriler!$F$2*Q623, O623*Q623)), 0))</f>
        <v>0</v>
      </c>
      <c r="S623" s="70" t="str">
        <f t="shared" si="114"/>
        <v xml:space="preserve"> </v>
      </c>
      <c r="T623" s="73" t="str">
        <f>IFERROR(IF(E623="", IF(Q623=1, 0, IF(J623-Q623=0, "", J623-Q623)), IF(Veriler!H623="", J623, IF(J623*Veriler!H623=0, "", J623*Veriler!H623))), J623)</f>
        <v/>
      </c>
    </row>
    <row r="624" spans="1:20" s="63" customFormat="1" ht="27.75" customHeight="1" x14ac:dyDescent="0.25">
      <c r="A624" s="69">
        <v>5</v>
      </c>
      <c r="B624" s="201"/>
      <c r="C624" s="202"/>
      <c r="D624" s="4"/>
      <c r="E624" s="5"/>
      <c r="F624" s="3"/>
      <c r="G624" s="3"/>
      <c r="H624" s="3"/>
      <c r="I624" s="3"/>
      <c r="J624" s="70" t="str">
        <f t="shared" si="111"/>
        <v/>
      </c>
      <c r="K624" s="71" t="str">
        <f>IF(J624="", "", J624/Veriler!$S$1)</f>
        <v/>
      </c>
      <c r="L624" s="108" t="str">
        <f>IF(E624&lt;&gt;"", "İthal Girdi", IF(Veriler!O624="", "", IF(Veriler!N624="H", "%0,5 üzerindedir", IF(Veriler!O624&gt;0.1, "%10 sınırı aşılmıştır.", "Uygun"))))</f>
        <v/>
      </c>
      <c r="M624" s="108" t="str">
        <f t="shared" si="112"/>
        <v xml:space="preserve"> </v>
      </c>
      <c r="N624" s="29"/>
      <c r="O624" s="6"/>
      <c r="P624" s="72" t="str">
        <f t="shared" si="113"/>
        <v/>
      </c>
      <c r="Q624" s="70">
        <f>IFERROR(IF(K624&lt;=0.005,IF(E624="",J624,0),IF(E624&lt;&gt;"",0,IF(N624="",0,IF(N624="H",0,IF(O624&lt;Veriler!$F$2,J624*Veriler!$F$2,J624*O624)))))," ")</f>
        <v>0</v>
      </c>
      <c r="R624" s="70">
        <f>IF(Veriler!O624&lt;=0.1, Q624, IF(AND(Veriler!O624&gt;0.1, E624="", N624="E"), IF(O624&gt;Veriler!$F$2, O624*Q624, IF(O624&lt;Veriler!$F$2, Veriler!$F$2*Q624, O624*Q624)), 0))</f>
        <v>0</v>
      </c>
      <c r="S624" s="70" t="str">
        <f t="shared" si="114"/>
        <v xml:space="preserve"> </v>
      </c>
      <c r="T624" s="73" t="str">
        <f>IFERROR(IF(E624="", IF(Q624=1, 0, IF(J624-Q624=0, "", J624-Q624)), IF(Veriler!H624="", J624, IF(J624*Veriler!H624=0, "", J624*Veriler!H624))), J624)</f>
        <v/>
      </c>
    </row>
    <row r="625" spans="1:20" s="63" customFormat="1" ht="27.75" customHeight="1" x14ac:dyDescent="0.25">
      <c r="A625" s="69">
        <v>6</v>
      </c>
      <c r="B625" s="201"/>
      <c r="C625" s="202"/>
      <c r="D625" s="4"/>
      <c r="E625" s="5"/>
      <c r="F625" s="3"/>
      <c r="G625" s="3"/>
      <c r="H625" s="3"/>
      <c r="I625" s="3"/>
      <c r="J625" s="70" t="str">
        <f t="shared" si="111"/>
        <v/>
      </c>
      <c r="K625" s="71" t="str">
        <f>IF(J625="", "", J625/Veriler!$S$1)</f>
        <v/>
      </c>
      <c r="L625" s="108" t="str">
        <f>IF(E625&lt;&gt;"", "İthal Girdi", IF(Veriler!O625="", "", IF(Veriler!N625="H", "%0,5 üzerindedir", IF(Veriler!O625&gt;0.1, "%10 sınırı aşılmıştır.", "Uygun"))))</f>
        <v/>
      </c>
      <c r="M625" s="108" t="str">
        <f t="shared" si="112"/>
        <v xml:space="preserve"> </v>
      </c>
      <c r="N625" s="29"/>
      <c r="O625" s="6"/>
      <c r="P625" s="72" t="str">
        <f t="shared" si="113"/>
        <v/>
      </c>
      <c r="Q625" s="70">
        <f>IFERROR(IF(K625&lt;=0.005,IF(E625="",J625,0),IF(E625&lt;&gt;"",0,IF(N625="",0,IF(N625="H",0,IF(O625&lt;Veriler!$F$2,J625*Veriler!$F$2,J625*O625)))))," ")</f>
        <v>0</v>
      </c>
      <c r="R625" s="70">
        <f>IF(Veriler!O625&lt;=0.1, Q625, IF(AND(Veriler!O625&gt;0.1, E625="", N625="E"), IF(O625&gt;Veriler!$F$2, O625*Q625, IF(O625&lt;Veriler!$F$2, Veriler!$F$2*Q625, O625*Q625)), 0))</f>
        <v>0</v>
      </c>
      <c r="S625" s="70" t="str">
        <f t="shared" si="114"/>
        <v xml:space="preserve"> </v>
      </c>
      <c r="T625" s="73" t="str">
        <f>IFERROR(IF(E625="", IF(Q625=1, 0, IF(J625-Q625=0, "", J625-Q625)), IF(Veriler!H625="", J625, IF(J625*Veriler!H625=0, "", J625*Veriler!H625))), J625)</f>
        <v/>
      </c>
    </row>
    <row r="626" spans="1:20" s="63" customFormat="1" ht="27.75" customHeight="1" x14ac:dyDescent="0.25">
      <c r="A626" s="69">
        <v>7</v>
      </c>
      <c r="B626" s="201"/>
      <c r="C626" s="202"/>
      <c r="D626" s="4"/>
      <c r="E626" s="5"/>
      <c r="F626" s="3"/>
      <c r="G626" s="3"/>
      <c r="H626" s="3"/>
      <c r="I626" s="3"/>
      <c r="J626" s="70" t="str">
        <f t="shared" si="111"/>
        <v/>
      </c>
      <c r="K626" s="71" t="str">
        <f>IF(J626="", "", J626/Veriler!$S$1)</f>
        <v/>
      </c>
      <c r="L626" s="108" t="str">
        <f>IF(E626&lt;&gt;"", "İthal Girdi", IF(Veriler!O626="", "", IF(Veriler!N626="H", "%0,5 üzerindedir", IF(Veriler!O626&gt;0.1, "%10 sınırı aşılmıştır.", "Uygun"))))</f>
        <v/>
      </c>
      <c r="M626" s="108" t="str">
        <f t="shared" si="112"/>
        <v xml:space="preserve"> </v>
      </c>
      <c r="N626" s="29"/>
      <c r="O626" s="6"/>
      <c r="P626" s="72" t="str">
        <f t="shared" si="113"/>
        <v/>
      </c>
      <c r="Q626" s="70">
        <f>IFERROR(IF(K626&lt;=0.005,IF(E626="",J626,0),IF(E626&lt;&gt;"",0,IF(N626="",0,IF(N626="H",0,IF(O626&lt;Veriler!$F$2,J626*Veriler!$F$2,J626*O626)))))," ")</f>
        <v>0</v>
      </c>
      <c r="R626" s="70">
        <f>IF(Veriler!O626&lt;=0.1, Q626, IF(AND(Veriler!O626&gt;0.1, E626="", N626="E"), IF(O626&gt;Veriler!$F$2, O626*Q626, IF(O626&lt;Veriler!$F$2, Veriler!$F$2*Q626, O626*Q626)), 0))</f>
        <v>0</v>
      </c>
      <c r="S626" s="70" t="str">
        <f t="shared" si="114"/>
        <v xml:space="preserve"> </v>
      </c>
      <c r="T626" s="73" t="str">
        <f>IFERROR(IF(E626="", IF(Q626=1, 0, IF(J626-Q626=0, "", J626-Q626)), IF(Veriler!H626="", J626, IF(J626*Veriler!H626=0, "", J626*Veriler!H626))), J626)</f>
        <v/>
      </c>
    </row>
    <row r="627" spans="1:20" s="63" customFormat="1" ht="27.75" customHeight="1" x14ac:dyDescent="0.25">
      <c r="A627" s="69">
        <v>8</v>
      </c>
      <c r="B627" s="201"/>
      <c r="C627" s="202"/>
      <c r="D627" s="4"/>
      <c r="E627" s="5"/>
      <c r="F627" s="3"/>
      <c r="G627" s="3"/>
      <c r="H627" s="3"/>
      <c r="I627" s="3"/>
      <c r="J627" s="70" t="str">
        <f t="shared" si="111"/>
        <v/>
      </c>
      <c r="K627" s="71" t="str">
        <f>IF(J627="", "", J627/Veriler!$S$1)</f>
        <v/>
      </c>
      <c r="L627" s="108" t="str">
        <f>IF(E627&lt;&gt;"", "İthal Girdi", IF(Veriler!O627="", "", IF(Veriler!N627="H", "%0,5 üzerindedir", IF(Veriler!O627&gt;0.1, "%10 sınırı aşılmıştır.", "Uygun"))))</f>
        <v/>
      </c>
      <c r="M627" s="108" t="str">
        <f t="shared" si="112"/>
        <v xml:space="preserve"> </v>
      </c>
      <c r="N627" s="29"/>
      <c r="O627" s="6"/>
      <c r="P627" s="72" t="str">
        <f t="shared" si="113"/>
        <v/>
      </c>
      <c r="Q627" s="70">
        <f>IFERROR(IF(K627&lt;=0.005,IF(E627="",J627,0),IF(E627&lt;&gt;"",0,IF(N627="",0,IF(N627="H",0,IF(O627&lt;Veriler!$F$2,J627*Veriler!$F$2,J627*O627)))))," ")</f>
        <v>0</v>
      </c>
      <c r="R627" s="70">
        <f>IF(Veriler!O627&lt;=0.1, Q627, IF(AND(Veriler!O627&gt;0.1, E627="", N627="E"), IF(O627&gt;Veriler!$F$2, O627*Q627, IF(O627&lt;Veriler!$F$2, Veriler!$F$2*Q627, O627*Q627)), 0))</f>
        <v>0</v>
      </c>
      <c r="S627" s="70" t="str">
        <f t="shared" si="114"/>
        <v xml:space="preserve"> </v>
      </c>
      <c r="T627" s="73" t="str">
        <f>IFERROR(IF(E627="", IF(Q627=1, 0, IF(J627-Q627=0, "", J627-Q627)), IF(Veriler!H627="", J627, IF(J627*Veriler!H627=0, "", J627*Veriler!H627))), J627)</f>
        <v/>
      </c>
    </row>
    <row r="628" spans="1:20" s="63" customFormat="1" ht="27.75" customHeight="1" x14ac:dyDescent="0.25">
      <c r="A628" s="69">
        <v>9</v>
      </c>
      <c r="B628" s="201"/>
      <c r="C628" s="202"/>
      <c r="D628" s="4"/>
      <c r="E628" s="5"/>
      <c r="F628" s="3"/>
      <c r="G628" s="3"/>
      <c r="H628" s="3"/>
      <c r="I628" s="3"/>
      <c r="J628" s="70" t="str">
        <f t="shared" si="111"/>
        <v/>
      </c>
      <c r="K628" s="71" t="str">
        <f>IF(J628="", "", J628/Veriler!$S$1)</f>
        <v/>
      </c>
      <c r="L628" s="108" t="str">
        <f>IF(E628&lt;&gt;"", "İthal Girdi", IF(Veriler!O628="", "", IF(Veriler!N628="H", "%0,5 üzerindedir", IF(Veriler!O628&gt;0.1, "%10 sınırı aşılmıştır.", "Uygun"))))</f>
        <v/>
      </c>
      <c r="M628" s="108" t="str">
        <f t="shared" si="112"/>
        <v xml:space="preserve"> </v>
      </c>
      <c r="N628" s="29"/>
      <c r="O628" s="6"/>
      <c r="P628" s="72" t="str">
        <f t="shared" si="113"/>
        <v/>
      </c>
      <c r="Q628" s="70">
        <f>IFERROR(IF(K628&lt;=0.005,IF(E628="",J628,0),IF(E628&lt;&gt;"",0,IF(N628="",0,IF(N628="H",0,IF(O628&lt;Veriler!$F$2,J628*Veriler!$F$2,J628*O628)))))," ")</f>
        <v>0</v>
      </c>
      <c r="R628" s="70">
        <f>IF(Veriler!O628&lt;=0.1, Q628, IF(AND(Veriler!O628&gt;0.1, E628="", N628="E"), IF(O628&gt;Veriler!$F$2, O628*Q628, IF(O628&lt;Veriler!$F$2, Veriler!$F$2*Q628, O628*Q628)), 0))</f>
        <v>0</v>
      </c>
      <c r="S628" s="70" t="str">
        <f t="shared" si="114"/>
        <v xml:space="preserve"> </v>
      </c>
      <c r="T628" s="73" t="str">
        <f>IFERROR(IF(E628="", IF(Q628=1, 0, IF(J628-Q628=0, "", J628-Q628)), IF(Veriler!H628="", J628, IF(J628*Veriler!H628=0, "", J628*Veriler!H628))), J628)</f>
        <v/>
      </c>
    </row>
    <row r="629" spans="1:20" s="63" customFormat="1" ht="27.75" customHeight="1" x14ac:dyDescent="0.25">
      <c r="A629" s="69">
        <v>10</v>
      </c>
      <c r="B629" s="201"/>
      <c r="C629" s="202"/>
      <c r="D629" s="4"/>
      <c r="E629" s="5"/>
      <c r="F629" s="3"/>
      <c r="G629" s="3"/>
      <c r="H629" s="3"/>
      <c r="I629" s="3"/>
      <c r="J629" s="70" t="str">
        <f t="shared" si="111"/>
        <v/>
      </c>
      <c r="K629" s="71" t="str">
        <f>IF(J629="", "", J629/Veriler!$S$1)</f>
        <v/>
      </c>
      <c r="L629" s="108" t="str">
        <f>IF(E629&lt;&gt;"", "İthal Girdi", IF(Veriler!O629="", "", IF(Veriler!N629="H", "%0,5 üzerindedir", IF(Veriler!O629&gt;0.1, "%10 sınırı aşılmıştır.", "Uygun"))))</f>
        <v/>
      </c>
      <c r="M629" s="108" t="str">
        <f t="shared" si="112"/>
        <v xml:space="preserve"> </v>
      </c>
      <c r="N629" s="29"/>
      <c r="O629" s="6"/>
      <c r="P629" s="72" t="str">
        <f t="shared" si="113"/>
        <v/>
      </c>
      <c r="Q629" s="70">
        <f>IFERROR(IF(K629&lt;=0.005,IF(E629="",J629,0),IF(E629&lt;&gt;"",0,IF(N629="",0,IF(N629="H",0,IF(O629&lt;Veriler!$F$2,J629*Veriler!$F$2,J629*O629)))))," ")</f>
        <v>0</v>
      </c>
      <c r="R629" s="70">
        <f>IF(Veriler!O629&lt;=0.1, Q629, IF(AND(Veriler!O629&gt;0.1, E629="", N629="E"), IF(O629&gt;Veriler!$F$2, O629*Q629, IF(O629&lt;Veriler!$F$2, Veriler!$F$2*Q629, O629*Q629)), 0))</f>
        <v>0</v>
      </c>
      <c r="S629" s="70" t="str">
        <f t="shared" si="114"/>
        <v xml:space="preserve"> </v>
      </c>
      <c r="T629" s="73" t="str">
        <f>IFERROR(IF(E629="", IF(Q629=1, 0, IF(J629-Q629=0, "", J629-Q629)), IF(Veriler!H629="", J629, IF(J629*Veriler!H629=0, "", J629*Veriler!H629))), J629)</f>
        <v/>
      </c>
    </row>
    <row r="630" spans="1:20" s="63" customFormat="1" ht="27.75" customHeight="1" x14ac:dyDescent="0.25">
      <c r="A630" s="69">
        <v>11</v>
      </c>
      <c r="B630" s="201"/>
      <c r="C630" s="202"/>
      <c r="D630" s="4"/>
      <c r="E630" s="5"/>
      <c r="F630" s="3"/>
      <c r="G630" s="3"/>
      <c r="H630" s="3"/>
      <c r="I630" s="3"/>
      <c r="J630" s="70" t="str">
        <f t="shared" si="111"/>
        <v/>
      </c>
      <c r="K630" s="71" t="str">
        <f>IF(J630="", "", J630/Veriler!$S$1)</f>
        <v/>
      </c>
      <c r="L630" s="108" t="str">
        <f>IF(E630&lt;&gt;"", "İthal Girdi", IF(Veriler!O630="", "", IF(Veriler!N630="H", "%0,5 üzerindedir", IF(Veriler!O630&gt;0.1, "%10 sınırı aşılmıştır.", "Uygun"))))</f>
        <v/>
      </c>
      <c r="M630" s="108" t="str">
        <f t="shared" si="112"/>
        <v xml:space="preserve"> </v>
      </c>
      <c r="N630" s="29"/>
      <c r="O630" s="6"/>
      <c r="P630" s="72" t="str">
        <f t="shared" si="113"/>
        <v/>
      </c>
      <c r="Q630" s="70">
        <f>IFERROR(IF(K630&lt;=0.005,IF(E630="",J630,0),IF(E630&lt;&gt;"",0,IF(N630="",0,IF(N630="H",0,IF(O630&lt;Veriler!$F$2,J630*Veriler!$F$2,J630*O630)))))," ")</f>
        <v>0</v>
      </c>
      <c r="R630" s="70">
        <f>IF(Veriler!O630&lt;=0.1, Q630, IF(AND(Veriler!O630&gt;0.1, E630="", N630="E"), IF(O630&gt;Veriler!$F$2, O630*Q630, IF(O630&lt;Veriler!$F$2, Veriler!$F$2*Q630, O630*Q630)), 0))</f>
        <v>0</v>
      </c>
      <c r="S630" s="70" t="str">
        <f t="shared" si="114"/>
        <v xml:space="preserve"> </v>
      </c>
      <c r="T630" s="73" t="str">
        <f>IFERROR(IF(E630="", IF(Q630=1, 0, IF(J630-Q630=0, "", J630-Q630)), IF(Veriler!H630="", J630, IF(J630*Veriler!H630=0, "", J630*Veriler!H630))), J630)</f>
        <v/>
      </c>
    </row>
    <row r="631" spans="1:20" s="63" customFormat="1" ht="27.75" customHeight="1" x14ac:dyDescent="0.25">
      <c r="A631" s="69">
        <v>12</v>
      </c>
      <c r="B631" s="201"/>
      <c r="C631" s="202"/>
      <c r="D631" s="4"/>
      <c r="E631" s="5"/>
      <c r="F631" s="3"/>
      <c r="G631" s="3"/>
      <c r="H631" s="3"/>
      <c r="I631" s="3"/>
      <c r="J631" s="70" t="str">
        <f t="shared" si="111"/>
        <v/>
      </c>
      <c r="K631" s="71" t="str">
        <f>IF(J631="", "", J631/Veriler!$S$1)</f>
        <v/>
      </c>
      <c r="L631" s="108" t="str">
        <f>IF(E631&lt;&gt;"", "İthal Girdi", IF(Veriler!O631="", "", IF(Veriler!N631="H", "%0,5 üzerindedir", IF(Veriler!O631&gt;0.1, "%10 sınırı aşılmıştır.", "Uygun"))))</f>
        <v/>
      </c>
      <c r="M631" s="108" t="str">
        <f t="shared" si="112"/>
        <v xml:space="preserve"> </v>
      </c>
      <c r="N631" s="29"/>
      <c r="O631" s="6"/>
      <c r="P631" s="72" t="str">
        <f t="shared" si="113"/>
        <v/>
      </c>
      <c r="Q631" s="70">
        <f>IFERROR(IF(K631&lt;=0.005,IF(E631="",J631,0),IF(E631&lt;&gt;"",0,IF(N631="",0,IF(N631="H",0,IF(O631&lt;Veriler!$F$2,J631*Veriler!$F$2,J631*O631)))))," ")</f>
        <v>0</v>
      </c>
      <c r="R631" s="70">
        <f>IF(Veriler!O631&lt;=0.1, Q631, IF(AND(Veriler!O631&gt;0.1, E631="", N631="E"), IF(O631&gt;Veriler!$F$2, O631*Q631, IF(O631&lt;Veriler!$F$2, Veriler!$F$2*Q631, O631*Q631)), 0))</f>
        <v>0</v>
      </c>
      <c r="S631" s="70" t="str">
        <f t="shared" si="114"/>
        <v xml:space="preserve"> </v>
      </c>
      <c r="T631" s="73" t="str">
        <f>IFERROR(IF(E631="", IF(Q631=1, 0, IF(J631-Q631=0, "", J631-Q631)), IF(Veriler!H631="", J631, IF(J631*Veriler!H631=0, "", J631*Veriler!H631))), J631)</f>
        <v/>
      </c>
    </row>
    <row r="632" spans="1:20" s="63" customFormat="1" ht="27.75" customHeight="1" x14ac:dyDescent="0.25">
      <c r="A632" s="69">
        <v>13</v>
      </c>
      <c r="B632" s="201"/>
      <c r="C632" s="202"/>
      <c r="D632" s="4"/>
      <c r="E632" s="5"/>
      <c r="F632" s="3"/>
      <c r="G632" s="3"/>
      <c r="H632" s="3"/>
      <c r="I632" s="3"/>
      <c r="J632" s="70" t="str">
        <f t="shared" si="111"/>
        <v/>
      </c>
      <c r="K632" s="71" t="str">
        <f>IF(J632="", "", J632/Veriler!$S$1)</f>
        <v/>
      </c>
      <c r="L632" s="108" t="str">
        <f>IF(E632&lt;&gt;"", "İthal Girdi", IF(Veriler!O632="", "", IF(Veriler!N632="H", "%0,5 üzerindedir", IF(Veriler!O632&gt;0.1, "%10 sınırı aşılmıştır.", "Uygun"))))</f>
        <v/>
      </c>
      <c r="M632" s="108" t="str">
        <f t="shared" si="112"/>
        <v xml:space="preserve"> </v>
      </c>
      <c r="N632" s="29"/>
      <c r="O632" s="6"/>
      <c r="P632" s="72" t="str">
        <f t="shared" si="113"/>
        <v/>
      </c>
      <c r="Q632" s="70">
        <f>IFERROR(IF(K632&lt;=0.005,IF(E632="",J632,0),IF(E632&lt;&gt;"",0,IF(N632="",0,IF(N632="H",0,IF(O632&lt;Veriler!$F$2,J632*Veriler!$F$2,J632*O632)))))," ")</f>
        <v>0</v>
      </c>
      <c r="R632" s="70">
        <f>IF(Veriler!O632&lt;=0.1, Q632, IF(AND(Veriler!O632&gt;0.1, E632="", N632="E"), IF(O632&gt;Veriler!$F$2, O632*Q632, IF(O632&lt;Veriler!$F$2, Veriler!$F$2*Q632, O632*Q632)), 0))</f>
        <v>0</v>
      </c>
      <c r="S632" s="70" t="str">
        <f t="shared" si="114"/>
        <v xml:space="preserve"> </v>
      </c>
      <c r="T632" s="73" t="str">
        <f>IFERROR(IF(E632="", IF(Q632=1, 0, IF(J632-Q632=0, "", J632-Q632)), IF(Veriler!H632="", J632, IF(J632*Veriler!H632=0, "", J632*Veriler!H632))), J632)</f>
        <v/>
      </c>
    </row>
    <row r="633" spans="1:20" s="63" customFormat="1" ht="27.75" customHeight="1" x14ac:dyDescent="0.25">
      <c r="A633" s="69">
        <v>14</v>
      </c>
      <c r="B633" s="201"/>
      <c r="C633" s="202"/>
      <c r="D633" s="4"/>
      <c r="E633" s="5"/>
      <c r="F633" s="3"/>
      <c r="G633" s="3"/>
      <c r="H633" s="3"/>
      <c r="I633" s="3"/>
      <c r="J633" s="70" t="str">
        <f t="shared" si="111"/>
        <v/>
      </c>
      <c r="K633" s="71" t="str">
        <f>IF(J633="", "", J633/Veriler!$S$1)</f>
        <v/>
      </c>
      <c r="L633" s="108" t="str">
        <f>IF(E633&lt;&gt;"", "İthal Girdi", IF(Veriler!O633="", "", IF(Veriler!N633="H", "%0,5 üzerindedir", IF(Veriler!O633&gt;0.1, "%10 sınırı aşılmıştır.", "Uygun"))))</f>
        <v/>
      </c>
      <c r="M633" s="108" t="str">
        <f t="shared" si="112"/>
        <v xml:space="preserve"> </v>
      </c>
      <c r="N633" s="29"/>
      <c r="O633" s="6"/>
      <c r="P633" s="72" t="str">
        <f t="shared" si="113"/>
        <v/>
      </c>
      <c r="Q633" s="70">
        <f>IFERROR(IF(K633&lt;=0.005,IF(E633="",J633,0),IF(E633&lt;&gt;"",0,IF(N633="",0,IF(N633="H",0,IF(O633&lt;Veriler!$F$2,J633*Veriler!$F$2,J633*O633)))))," ")</f>
        <v>0</v>
      </c>
      <c r="R633" s="70">
        <f>IF(Veriler!O633&lt;=0.1, Q633, IF(AND(Veriler!O633&gt;0.1, E633="", N633="E"), IF(O633&gt;Veriler!$F$2, O633*Q633, IF(O633&lt;Veriler!$F$2, Veriler!$F$2*Q633, O633*Q633)), 0))</f>
        <v>0</v>
      </c>
      <c r="S633" s="70" t="str">
        <f t="shared" si="114"/>
        <v xml:space="preserve"> </v>
      </c>
      <c r="T633" s="73" t="str">
        <f>IFERROR(IF(E633="", IF(Q633=1, 0, IF(J633-Q633=0, "", J633-Q633)), IF(Veriler!H633="", J633, IF(J633*Veriler!H633=0, "", J633*Veriler!H633))), J633)</f>
        <v/>
      </c>
    </row>
    <row r="634" spans="1:20" s="63" customFormat="1" ht="24" customHeight="1" x14ac:dyDescent="0.25">
      <c r="A634" s="74"/>
      <c r="B634" s="75"/>
      <c r="C634" s="75"/>
      <c r="D634" s="75"/>
      <c r="E634" s="76"/>
      <c r="F634" s="74"/>
      <c r="G634" s="74"/>
      <c r="H634" s="74"/>
      <c r="I634" s="74"/>
      <c r="J634" s="77"/>
      <c r="K634" s="78"/>
      <c r="L634" s="109"/>
      <c r="M634" s="109"/>
      <c r="N634" s="79"/>
      <c r="O634" s="80"/>
      <c r="P634" s="80"/>
      <c r="Q634" s="74"/>
      <c r="R634" s="74"/>
      <c r="S634" s="74"/>
      <c r="T634" s="74"/>
    </row>
    <row r="635" spans="1:20" s="63" customFormat="1" ht="24" customHeight="1" x14ac:dyDescent="0.25">
      <c r="A635" s="74"/>
      <c r="B635" s="75"/>
      <c r="C635" s="75"/>
      <c r="D635" s="75"/>
      <c r="E635" s="76"/>
      <c r="F635" s="74"/>
      <c r="G635" s="74"/>
      <c r="H635" s="74"/>
      <c r="I635" s="74"/>
      <c r="J635" s="77"/>
      <c r="K635" s="78"/>
      <c r="L635" s="109"/>
      <c r="M635" s="109"/>
      <c r="N635" s="79"/>
      <c r="O635" s="80"/>
      <c r="P635" s="80"/>
      <c r="Q635" s="81" t="s">
        <v>19</v>
      </c>
      <c r="R635" s="81" t="s">
        <v>19</v>
      </c>
      <c r="S635" s="81" t="s">
        <v>19</v>
      </c>
      <c r="T635" s="82" t="s">
        <v>20</v>
      </c>
    </row>
    <row r="636" spans="1:20" s="63" customFormat="1" ht="27" customHeight="1" x14ac:dyDescent="0.25">
      <c r="A636" s="203" t="s">
        <v>106</v>
      </c>
      <c r="B636" s="203"/>
      <c r="C636" s="203"/>
      <c r="D636" s="203"/>
      <c r="E636" s="203"/>
      <c r="F636" s="203"/>
      <c r="G636" s="203"/>
      <c r="H636" s="203"/>
      <c r="I636" s="203"/>
      <c r="J636" s="203"/>
      <c r="K636" s="203"/>
      <c r="L636" s="203"/>
      <c r="M636" s="203"/>
      <c r="N636" s="203"/>
      <c r="O636" s="203"/>
      <c r="P636" s="203"/>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3" customFormat="1" ht="31.5" customHeight="1" x14ac:dyDescent="0.25">
      <c r="A644" s="205" t="s">
        <v>0</v>
      </c>
      <c r="B644" s="205"/>
      <c r="C644" s="205"/>
      <c r="D644" s="205"/>
      <c r="E644" s="205"/>
      <c r="F644" s="205"/>
      <c r="G644" s="205"/>
      <c r="H644" s="205"/>
      <c r="I644" s="205"/>
      <c r="J644" s="205"/>
      <c r="K644" s="205"/>
      <c r="L644" s="205"/>
      <c r="M644" s="205"/>
      <c r="N644" s="205" t="b">
        <v>0</v>
      </c>
      <c r="O644" s="205"/>
      <c r="P644" s="205"/>
      <c r="Q644" s="205"/>
      <c r="R644" s="205"/>
      <c r="S644" s="205"/>
      <c r="T644" s="205"/>
    </row>
    <row r="645" spans="1:20" s="64" customFormat="1" ht="28.5" customHeight="1" x14ac:dyDescent="0.25">
      <c r="A645" s="206" t="s">
        <v>124</v>
      </c>
      <c r="B645" s="207"/>
      <c r="C645" s="207"/>
      <c r="D645" s="207"/>
      <c r="E645" s="207"/>
      <c r="F645" s="207"/>
      <c r="G645" s="207"/>
      <c r="H645" s="207"/>
      <c r="I645" s="207"/>
      <c r="J645" s="207"/>
      <c r="K645" s="207"/>
      <c r="L645" s="207"/>
      <c r="M645" s="207"/>
      <c r="N645" s="207"/>
      <c r="O645" s="207"/>
      <c r="P645" s="208"/>
      <c r="Q645" s="160"/>
      <c r="R645" s="161"/>
      <c r="S645" s="162" t="s">
        <v>125</v>
      </c>
      <c r="T645" s="163">
        <f>T602+1</f>
        <v>17</v>
      </c>
    </row>
    <row r="646" spans="1:20" s="63" customFormat="1" ht="54" customHeight="1" x14ac:dyDescent="0.25">
      <c r="A646" s="65" t="s">
        <v>1</v>
      </c>
      <c r="B646" s="209" t="s">
        <v>2</v>
      </c>
      <c r="C646" s="210"/>
      <c r="D646" s="2" t="s">
        <v>3</v>
      </c>
      <c r="E646" s="2" t="s">
        <v>4</v>
      </c>
      <c r="F646" s="1" t="s">
        <v>5</v>
      </c>
      <c r="G646" s="1" t="s">
        <v>6</v>
      </c>
      <c r="H646" s="1" t="s">
        <v>7</v>
      </c>
      <c r="I646" s="1" t="s">
        <v>8</v>
      </c>
      <c r="J646" s="65" t="s">
        <v>9</v>
      </c>
      <c r="K646" s="67" t="s">
        <v>10</v>
      </c>
      <c r="L646" s="111" t="s">
        <v>94</v>
      </c>
      <c r="M646" s="111" t="s">
        <v>94</v>
      </c>
      <c r="N646" s="1" t="s">
        <v>11</v>
      </c>
      <c r="O646" s="1" t="s">
        <v>12</v>
      </c>
      <c r="P646" s="68" t="s">
        <v>13</v>
      </c>
      <c r="Q646" s="65" t="s">
        <v>14</v>
      </c>
      <c r="R646" s="65" t="s">
        <v>85</v>
      </c>
      <c r="S646" s="65" t="s">
        <v>85</v>
      </c>
      <c r="T646" s="65" t="s">
        <v>15</v>
      </c>
    </row>
    <row r="647" spans="1:20" s="63" customFormat="1" ht="27" customHeight="1" x14ac:dyDescent="0.25">
      <c r="A647" s="103"/>
      <c r="B647" s="204" t="s">
        <v>16</v>
      </c>
      <c r="C647" s="204"/>
      <c r="D647" s="104"/>
      <c r="E647" s="104"/>
      <c r="F647" s="104"/>
      <c r="G647" s="104"/>
      <c r="H647" s="104"/>
      <c r="I647" s="104"/>
      <c r="J647" s="104"/>
      <c r="K647" s="104"/>
      <c r="L647" s="104"/>
      <c r="M647" s="104"/>
      <c r="N647" s="104"/>
      <c r="O647" s="104"/>
      <c r="P647" s="204"/>
      <c r="Q647" s="204"/>
      <c r="R647" s="104"/>
      <c r="S647" s="104"/>
      <c r="T647" s="104"/>
    </row>
    <row r="648" spans="1:20" s="63" customFormat="1" ht="27.75" customHeight="1" x14ac:dyDescent="0.25">
      <c r="A648" s="69">
        <v>1</v>
      </c>
      <c r="B648" s="201"/>
      <c r="C648" s="202"/>
      <c r="D648" s="4"/>
      <c r="E648" s="5"/>
      <c r="F648" s="3"/>
      <c r="G648" s="3"/>
      <c r="H648" s="3"/>
      <c r="I648" s="3"/>
      <c r="J648" s="70"/>
      <c r="K648" s="71" t="str">
        <f>IF(J648="", "", J648/Veriler!$S$1)</f>
        <v/>
      </c>
      <c r="L648" s="108" t="str">
        <f>IF(E648&lt;&gt;"", "İthal Girdi", IF(Veriler!O648="", "", IF(Veriler!N648="H", "%0,5 üzerindedir", IF(Veriler!O648&gt;0.1, "%10 sınırı aşılmıştır.", "Uygun"))))</f>
        <v/>
      </c>
      <c r="M648" s="108" t="str">
        <f t="shared" ref="M648:M661" si="115">IF(K648=""," ",L648)</f>
        <v xml:space="preserve"> </v>
      </c>
      <c r="N648" s="29"/>
      <c r="O648" s="6"/>
      <c r="P648" s="72" t="str">
        <f>IFERROR(IF(AND(R648&lt;&gt;"",J648&lt;&gt;"",J648&lt;&gt;0,R648&lt;&gt;0),R648/J648,"")," ")</f>
        <v/>
      </c>
      <c r="Q648" s="70">
        <f>IFERROR(IF(K648&lt;=0.005,IF(E648="",J648,0),IF(E648&lt;&gt;"",0,IF(N648="",0,IF(N648="H",0,IF(O648&lt;Veriler!$F$2,J648*Veriler!$F$2,J648*O648)))))," ")</f>
        <v>0</v>
      </c>
      <c r="R648" s="70">
        <f>IF(Veriler!O648&lt;=0.1, Q648, IF(AND(Veriler!O648&gt;0.1, E648="", N648="E"), IF(O648&gt;Veriler!$F$2, O648*Q648, IF(O648&lt;Veriler!$F$2, Veriler!$F$2*Q648, O648*Q648)), 0))</f>
        <v>0</v>
      </c>
      <c r="S648" s="70" t="str">
        <f>IF(R648=0," ",R648)</f>
        <v xml:space="preserve"> </v>
      </c>
      <c r="T648" s="73" t="str">
        <f>IFERROR(IF(E648="", IF(Q648=1, 0, IF(J648-Q648=0, "", J648-Q648)), IF(Veriler!H648="", J648, IF(J648*Veriler!H648=0, "", J648*Veriler!H648))), J648)</f>
        <v/>
      </c>
    </row>
    <row r="649" spans="1:20" s="63" customFormat="1" ht="27.75" customHeight="1" x14ac:dyDescent="0.25">
      <c r="A649" s="69">
        <v>2</v>
      </c>
      <c r="B649" s="201"/>
      <c r="C649" s="202"/>
      <c r="D649" s="4"/>
      <c r="E649" s="5"/>
      <c r="F649" s="3"/>
      <c r="G649" s="3"/>
      <c r="H649" s="3"/>
      <c r="I649" s="3"/>
      <c r="J649" s="70" t="str">
        <f t="shared" ref="J649:J661" si="116">IF(AND(F649&lt;&gt;0, H649&lt;&gt;0, I649&lt;&gt;0), F649*H649*I649, "")</f>
        <v/>
      </c>
      <c r="K649" s="71" t="str">
        <f>IF(J649="", "", J649/Veriler!$S$1)</f>
        <v/>
      </c>
      <c r="L649" s="108" t="str">
        <f>IF(E649&lt;&gt;"", "İthal Girdi", IF(Veriler!O649="", "", IF(Veriler!N649="H", "%0,5 üzerindedir", IF(Veriler!O649&gt;0.1, "%10 sınırı aşılmıştır.", "Uygun"))))</f>
        <v/>
      </c>
      <c r="M649" s="108" t="str">
        <f t="shared" si="115"/>
        <v xml:space="preserve"> </v>
      </c>
      <c r="N649" s="29"/>
      <c r="O649" s="6"/>
      <c r="P649" s="72" t="str">
        <f t="shared" ref="P649:P661" si="117">IFERROR(IF(AND(R649&lt;&gt;"",J649&lt;&gt;"",J649&lt;&gt;0,R649&lt;&gt;0),R649/J649,"")," ")</f>
        <v/>
      </c>
      <c r="Q649" s="70">
        <f>IFERROR(IF(K649&lt;=0.005,IF(E649="",J649,0),IF(E649&lt;&gt;"",0,IF(N649="",0,IF(N649="H",0,IF(O649&lt;Veriler!$F$2,J649*Veriler!$F$2,J649*O649)))))," ")</f>
        <v>0</v>
      </c>
      <c r="R649" s="70">
        <f>IF(Veriler!O649&lt;=0.1, Q649, IF(AND(Veriler!O649&gt;0.1, E649="", N649="E"), IF(O649&gt;Veriler!$F$2, O649*Q649, IF(O649&lt;Veriler!$F$2, Veriler!$F$2*Q649, O649*Q649)), 0))</f>
        <v>0</v>
      </c>
      <c r="S649" s="70" t="str">
        <f t="shared" ref="S649:S661" si="118">IF(R649=0," ",R649)</f>
        <v xml:space="preserve"> </v>
      </c>
      <c r="T649" s="73" t="str">
        <f>IFERROR(IF(E649="", IF(Q649=1, 0, IF(J649-Q649=0, "", J649-Q649)), IF(Veriler!H649="", J649, IF(J649*Veriler!H649=0, "", J649*Veriler!H649))), J649)</f>
        <v/>
      </c>
    </row>
    <row r="650" spans="1:20" s="63" customFormat="1" ht="27.75" customHeight="1" x14ac:dyDescent="0.25">
      <c r="A650" s="69">
        <v>3</v>
      </c>
      <c r="B650" s="201"/>
      <c r="C650" s="202"/>
      <c r="D650" s="4"/>
      <c r="E650" s="5"/>
      <c r="F650" s="3"/>
      <c r="G650" s="3"/>
      <c r="H650" s="3"/>
      <c r="I650" s="3"/>
      <c r="J650" s="70" t="str">
        <f t="shared" si="116"/>
        <v/>
      </c>
      <c r="K650" s="71" t="str">
        <f>IF(J650="", "", J650/Veriler!$S$1)</f>
        <v/>
      </c>
      <c r="L650" s="108" t="str">
        <f>IF(E650&lt;&gt;"", "İthal Girdi", IF(Veriler!O650="", "", IF(Veriler!N650="H", "%0,5 üzerindedir", IF(Veriler!O650&gt;0.1, "%10 sınırı aşılmıştır.", "Uygun"))))</f>
        <v/>
      </c>
      <c r="M650" s="108" t="str">
        <f t="shared" si="115"/>
        <v xml:space="preserve"> </v>
      </c>
      <c r="N650" s="29"/>
      <c r="O650" s="6"/>
      <c r="P650" s="72" t="str">
        <f t="shared" si="117"/>
        <v/>
      </c>
      <c r="Q650" s="70">
        <f>IFERROR(IF(K650&lt;=0.005,IF(E650="",J650,0),IF(E650&lt;&gt;"",0,IF(N650="",0,IF(N650="H",0,IF(O650&lt;Veriler!$F$2,J650*Veriler!$F$2,J650*O650)))))," ")</f>
        <v>0</v>
      </c>
      <c r="R650" s="70">
        <f>IF(Veriler!O650&lt;=0.1, Q650, IF(AND(Veriler!O650&gt;0.1, E650="", N650="E"), IF(O650&gt;Veriler!$F$2, O650*Q650, IF(O650&lt;Veriler!$F$2, Veriler!$F$2*Q650, O650*Q650)), 0))</f>
        <v>0</v>
      </c>
      <c r="S650" s="70" t="str">
        <f t="shared" si="118"/>
        <v xml:space="preserve"> </v>
      </c>
      <c r="T650" s="73" t="str">
        <f>IFERROR(IF(E650="", IF(Q650=1, 0, IF(J650-Q650=0, "", J650-Q650)), IF(Veriler!H650="", J650, IF(J650*Veriler!H650=0, "", J650*Veriler!H650))), J650)</f>
        <v/>
      </c>
    </row>
    <row r="651" spans="1:20" s="63" customFormat="1" ht="27.75" customHeight="1" x14ac:dyDescent="0.25">
      <c r="A651" s="69">
        <v>4</v>
      </c>
      <c r="B651" s="201"/>
      <c r="C651" s="202"/>
      <c r="D651" s="4"/>
      <c r="E651" s="5"/>
      <c r="F651" s="3"/>
      <c r="G651" s="3"/>
      <c r="H651" s="3"/>
      <c r="I651" s="3"/>
      <c r="J651" s="70" t="str">
        <f t="shared" si="116"/>
        <v/>
      </c>
      <c r="K651" s="71" t="str">
        <f>IF(J651="", "", J651/Veriler!$S$1)</f>
        <v/>
      </c>
      <c r="L651" s="108" t="str">
        <f>IF(E651&lt;&gt;"", "İthal Girdi", IF(Veriler!O651="", "", IF(Veriler!N651="H", "%0,5 üzerindedir", IF(Veriler!O651&gt;0.1, "%10 sınırı aşılmıştır.", "Uygun"))))</f>
        <v/>
      </c>
      <c r="M651" s="108" t="str">
        <f t="shared" si="115"/>
        <v xml:space="preserve"> </v>
      </c>
      <c r="N651" s="29"/>
      <c r="O651" s="6"/>
      <c r="P651" s="72" t="str">
        <f t="shared" si="117"/>
        <v/>
      </c>
      <c r="Q651" s="70">
        <f>IFERROR(IF(K651&lt;=0.005,IF(E651="",J651,0),IF(E651&lt;&gt;"",0,IF(N651="",0,IF(N651="H",0,IF(O651&lt;Veriler!$F$2,J651*Veriler!$F$2,J651*O651)))))," ")</f>
        <v>0</v>
      </c>
      <c r="R651" s="70">
        <f>IF(Veriler!O651&lt;=0.1, Q651, IF(AND(Veriler!O651&gt;0.1, E651="", N651="E"), IF(O651&gt;Veriler!$F$2, O651*Q651, IF(O651&lt;Veriler!$F$2, Veriler!$F$2*Q651, O651*Q651)), 0))</f>
        <v>0</v>
      </c>
      <c r="S651" s="70" t="str">
        <f t="shared" si="118"/>
        <v xml:space="preserve"> </v>
      </c>
      <c r="T651" s="73" t="str">
        <f>IFERROR(IF(E651="", IF(Q651=1, 0, IF(J651-Q651=0, "", J651-Q651)), IF(Veriler!H651="", J651, IF(J651*Veriler!H651=0, "", J651*Veriler!H651))), J651)</f>
        <v/>
      </c>
    </row>
    <row r="652" spans="1:20" s="63" customFormat="1" ht="27.75" customHeight="1" x14ac:dyDescent="0.25">
      <c r="A652" s="69">
        <v>5</v>
      </c>
      <c r="B652" s="201"/>
      <c r="C652" s="202"/>
      <c r="D652" s="4"/>
      <c r="E652" s="5"/>
      <c r="F652" s="3"/>
      <c r="G652" s="3"/>
      <c r="H652" s="3"/>
      <c r="I652" s="3"/>
      <c r="J652" s="70" t="str">
        <f t="shared" si="116"/>
        <v/>
      </c>
      <c r="K652" s="71" t="str">
        <f>IF(J652="", "", J652/Veriler!$S$1)</f>
        <v/>
      </c>
      <c r="L652" s="108" t="str">
        <f>IF(E652&lt;&gt;"", "İthal Girdi", IF(Veriler!O652="", "", IF(Veriler!N652="H", "%0,5 üzerindedir", IF(Veriler!O652&gt;0.1, "%10 sınırı aşılmıştır.", "Uygun"))))</f>
        <v/>
      </c>
      <c r="M652" s="108" t="str">
        <f t="shared" si="115"/>
        <v xml:space="preserve"> </v>
      </c>
      <c r="N652" s="29"/>
      <c r="O652" s="6"/>
      <c r="P652" s="72" t="str">
        <f t="shared" si="117"/>
        <v/>
      </c>
      <c r="Q652" s="70">
        <f>IFERROR(IF(K652&lt;=0.005,IF(E652="",J652,0),IF(E652&lt;&gt;"",0,IF(N652="",0,IF(N652="H",0,IF(O652&lt;Veriler!$F$2,J652*Veriler!$F$2,J652*O652)))))," ")</f>
        <v>0</v>
      </c>
      <c r="R652" s="70">
        <f>IF(Veriler!O652&lt;=0.1, Q652, IF(AND(Veriler!O652&gt;0.1, E652="", N652="E"), IF(O652&gt;Veriler!$F$2, O652*Q652, IF(O652&lt;Veriler!$F$2, Veriler!$F$2*Q652, O652*Q652)), 0))</f>
        <v>0</v>
      </c>
      <c r="S652" s="70" t="str">
        <f t="shared" si="118"/>
        <v xml:space="preserve"> </v>
      </c>
      <c r="T652" s="73" t="str">
        <f>IFERROR(IF(E652="", IF(Q652=1, 0, IF(J652-Q652=0, "", J652-Q652)), IF(Veriler!H652="", J652, IF(J652*Veriler!H652=0, "", J652*Veriler!H652))), J652)</f>
        <v/>
      </c>
    </row>
    <row r="653" spans="1:20" s="63" customFormat="1" ht="27.75" customHeight="1" x14ac:dyDescent="0.25">
      <c r="A653" s="69">
        <v>6</v>
      </c>
      <c r="B653" s="201"/>
      <c r="C653" s="202"/>
      <c r="D653" s="4"/>
      <c r="E653" s="5"/>
      <c r="F653" s="3"/>
      <c r="G653" s="3"/>
      <c r="H653" s="3"/>
      <c r="I653" s="3"/>
      <c r="J653" s="70" t="str">
        <f t="shared" si="116"/>
        <v/>
      </c>
      <c r="K653" s="71" t="str">
        <f>IF(J653="", "", J653/Veriler!$S$1)</f>
        <v/>
      </c>
      <c r="L653" s="108" t="str">
        <f>IF(E653&lt;&gt;"", "İthal Girdi", IF(Veriler!O653="", "", IF(Veriler!N653="H", "%0,5 üzerindedir", IF(Veriler!O653&gt;0.1, "%10 sınırı aşılmıştır.", "Uygun"))))</f>
        <v/>
      </c>
      <c r="M653" s="108" t="str">
        <f t="shared" si="115"/>
        <v xml:space="preserve"> </v>
      </c>
      <c r="N653" s="29"/>
      <c r="O653" s="6"/>
      <c r="P653" s="72" t="str">
        <f t="shared" si="117"/>
        <v/>
      </c>
      <c r="Q653" s="70">
        <f>IFERROR(IF(K653&lt;=0.005,IF(E653="",J653,0),IF(E653&lt;&gt;"",0,IF(N653="",0,IF(N653="H",0,IF(O653&lt;Veriler!$F$2,J653*Veriler!$F$2,J653*O653)))))," ")</f>
        <v>0</v>
      </c>
      <c r="R653" s="70">
        <f>IF(Veriler!O653&lt;=0.1, Q653, IF(AND(Veriler!O653&gt;0.1, E653="", N653="E"), IF(O653&gt;Veriler!$F$2, O653*Q653, IF(O653&lt;Veriler!$F$2, Veriler!$F$2*Q653, O653*Q653)), 0))</f>
        <v>0</v>
      </c>
      <c r="S653" s="70" t="str">
        <f t="shared" si="118"/>
        <v xml:space="preserve"> </v>
      </c>
      <c r="T653" s="73" t="str">
        <f>IFERROR(IF(E653="", IF(Q653=1, 0, IF(J653-Q653=0, "", J653-Q653)), IF(Veriler!H653="", J653, IF(J653*Veriler!H653=0, "", J653*Veriler!H653))), J653)</f>
        <v/>
      </c>
    </row>
    <row r="654" spans="1:20" s="63" customFormat="1" ht="27.75" customHeight="1" x14ac:dyDescent="0.25">
      <c r="A654" s="69">
        <v>7</v>
      </c>
      <c r="B654" s="201"/>
      <c r="C654" s="202"/>
      <c r="D654" s="4"/>
      <c r="E654" s="5"/>
      <c r="F654" s="3"/>
      <c r="G654" s="3"/>
      <c r="H654" s="3"/>
      <c r="I654" s="3"/>
      <c r="J654" s="70" t="str">
        <f t="shared" si="116"/>
        <v/>
      </c>
      <c r="K654" s="71" t="str">
        <f>IF(J654="", "", J654/Veriler!$S$1)</f>
        <v/>
      </c>
      <c r="L654" s="108" t="str">
        <f>IF(E654&lt;&gt;"", "İthal Girdi", IF(Veriler!O654="", "", IF(Veriler!N654="H", "%0,5 üzerindedir", IF(Veriler!O654&gt;0.1, "%10 sınırı aşılmıştır.", "Uygun"))))</f>
        <v/>
      </c>
      <c r="M654" s="108" t="str">
        <f t="shared" si="115"/>
        <v xml:space="preserve"> </v>
      </c>
      <c r="N654" s="29"/>
      <c r="O654" s="6"/>
      <c r="P654" s="72" t="str">
        <f t="shared" si="117"/>
        <v/>
      </c>
      <c r="Q654" s="70">
        <f>IFERROR(IF(K654&lt;=0.005,IF(E654="",J654,0),IF(E654&lt;&gt;"",0,IF(N654="",0,IF(N654="H",0,IF(O654&lt;Veriler!$F$2,J654*Veriler!$F$2,J654*O654)))))," ")</f>
        <v>0</v>
      </c>
      <c r="R654" s="70">
        <f>IF(Veriler!O654&lt;=0.1, Q654, IF(AND(Veriler!O654&gt;0.1, E654="", N654="E"), IF(O654&gt;Veriler!$F$2, O654*Q654, IF(O654&lt;Veriler!$F$2, Veriler!$F$2*Q654, O654*Q654)), 0))</f>
        <v>0</v>
      </c>
      <c r="S654" s="70" t="str">
        <f t="shared" si="118"/>
        <v xml:space="preserve"> </v>
      </c>
      <c r="T654" s="73" t="str">
        <f>IFERROR(IF(E654="", IF(Q654=1, 0, IF(J654-Q654=0, "", J654-Q654)), IF(Veriler!H654="", J654, IF(J654*Veriler!H654=0, "", J654*Veriler!H654))), J654)</f>
        <v/>
      </c>
    </row>
    <row r="655" spans="1:20" s="63" customFormat="1" ht="27.75" customHeight="1" x14ac:dyDescent="0.25">
      <c r="A655" s="69">
        <v>8</v>
      </c>
      <c r="B655" s="201"/>
      <c r="C655" s="202"/>
      <c r="D655" s="4"/>
      <c r="E655" s="5"/>
      <c r="F655" s="3"/>
      <c r="G655" s="3"/>
      <c r="H655" s="3"/>
      <c r="I655" s="3"/>
      <c r="J655" s="70" t="str">
        <f t="shared" si="116"/>
        <v/>
      </c>
      <c r="K655" s="71" t="str">
        <f>IF(J655="", "", J655/Veriler!$S$1)</f>
        <v/>
      </c>
      <c r="L655" s="108" t="str">
        <f>IF(E655&lt;&gt;"", "İthal Girdi", IF(Veriler!O655="", "", IF(Veriler!N655="H", "%0,5 üzerindedir", IF(Veriler!O655&gt;0.1, "%10 sınırı aşılmıştır.", "Uygun"))))</f>
        <v/>
      </c>
      <c r="M655" s="108" t="str">
        <f t="shared" si="115"/>
        <v xml:space="preserve"> </v>
      </c>
      <c r="N655" s="29"/>
      <c r="O655" s="6"/>
      <c r="P655" s="72" t="str">
        <f t="shared" si="117"/>
        <v/>
      </c>
      <c r="Q655" s="70">
        <f>IFERROR(IF(K655&lt;=0.005,IF(E655="",J655,0),IF(E655&lt;&gt;"",0,IF(N655="",0,IF(N655="H",0,IF(O655&lt;Veriler!$F$2,J655*Veriler!$F$2,J655*O655)))))," ")</f>
        <v>0</v>
      </c>
      <c r="R655" s="70">
        <f>IF(Veriler!O655&lt;=0.1, Q655, IF(AND(Veriler!O655&gt;0.1, E655="", N655="E"), IF(O655&gt;Veriler!$F$2, O655*Q655, IF(O655&lt;Veriler!$F$2, Veriler!$F$2*Q655, O655*Q655)), 0))</f>
        <v>0</v>
      </c>
      <c r="S655" s="70" t="str">
        <f t="shared" si="118"/>
        <v xml:space="preserve"> </v>
      </c>
      <c r="T655" s="73" t="str">
        <f>IFERROR(IF(E655="", IF(Q655=1, 0, IF(J655-Q655=0, "", J655-Q655)), IF(Veriler!H655="", J655, IF(J655*Veriler!H655=0, "", J655*Veriler!H655))), J655)</f>
        <v/>
      </c>
    </row>
    <row r="656" spans="1:20" s="63" customFormat="1" ht="27.75" customHeight="1" x14ac:dyDescent="0.25">
      <c r="A656" s="69">
        <v>9</v>
      </c>
      <c r="B656" s="201"/>
      <c r="C656" s="202"/>
      <c r="D656" s="4"/>
      <c r="E656" s="5"/>
      <c r="F656" s="3"/>
      <c r="G656" s="3"/>
      <c r="H656" s="3"/>
      <c r="I656" s="3"/>
      <c r="J656" s="70" t="str">
        <f t="shared" si="116"/>
        <v/>
      </c>
      <c r="K656" s="71" t="str">
        <f>IF(J656="", "", J656/Veriler!$S$1)</f>
        <v/>
      </c>
      <c r="L656" s="108" t="str">
        <f>IF(E656&lt;&gt;"", "İthal Girdi", IF(Veriler!O656="", "", IF(Veriler!N656="H", "%0,5 üzerindedir", IF(Veriler!O656&gt;0.1, "%10 sınırı aşılmıştır.", "Uygun"))))</f>
        <v/>
      </c>
      <c r="M656" s="108" t="str">
        <f t="shared" si="115"/>
        <v xml:space="preserve"> </v>
      </c>
      <c r="N656" s="29"/>
      <c r="O656" s="6"/>
      <c r="P656" s="72" t="str">
        <f t="shared" si="117"/>
        <v/>
      </c>
      <c r="Q656" s="70">
        <f>IFERROR(IF(K656&lt;=0.005,IF(E656="",J656,0),IF(E656&lt;&gt;"",0,IF(N656="",0,IF(N656="H",0,IF(O656&lt;Veriler!$F$2,J656*Veriler!$F$2,J656*O656)))))," ")</f>
        <v>0</v>
      </c>
      <c r="R656" s="70">
        <f>IF(Veriler!O656&lt;=0.1, Q656, IF(AND(Veriler!O656&gt;0.1, E656="", N656="E"), IF(O656&gt;Veriler!$F$2, O656*Q656, IF(O656&lt;Veriler!$F$2, Veriler!$F$2*Q656, O656*Q656)), 0))</f>
        <v>0</v>
      </c>
      <c r="S656" s="70" t="str">
        <f t="shared" si="118"/>
        <v xml:space="preserve"> </v>
      </c>
      <c r="T656" s="73" t="str">
        <f>IFERROR(IF(E656="", IF(Q656=1, 0, IF(J656-Q656=0, "", J656-Q656)), IF(Veriler!H656="", J656, IF(J656*Veriler!H656=0, "", J656*Veriler!H656))), J656)</f>
        <v/>
      </c>
    </row>
    <row r="657" spans="1:20" s="63" customFormat="1" ht="27.75" customHeight="1" x14ac:dyDescent="0.25">
      <c r="A657" s="69">
        <v>10</v>
      </c>
      <c r="B657" s="201"/>
      <c r="C657" s="202"/>
      <c r="D657" s="4"/>
      <c r="E657" s="5"/>
      <c r="F657" s="3"/>
      <c r="G657" s="3"/>
      <c r="H657" s="3"/>
      <c r="I657" s="3"/>
      <c r="J657" s="70" t="str">
        <f t="shared" si="116"/>
        <v/>
      </c>
      <c r="K657" s="71" t="str">
        <f>IF(J657="", "", J657/Veriler!$S$1)</f>
        <v/>
      </c>
      <c r="L657" s="108" t="str">
        <f>IF(E657&lt;&gt;"", "İthal Girdi", IF(Veriler!O657="", "", IF(Veriler!N657="H", "%0,5 üzerindedir", IF(Veriler!O657&gt;0.1, "%10 sınırı aşılmıştır.", "Uygun"))))</f>
        <v/>
      </c>
      <c r="M657" s="108" t="str">
        <f t="shared" si="115"/>
        <v xml:space="preserve"> </v>
      </c>
      <c r="N657" s="29"/>
      <c r="O657" s="6"/>
      <c r="P657" s="72" t="str">
        <f t="shared" si="117"/>
        <v/>
      </c>
      <c r="Q657" s="70">
        <f>IFERROR(IF(K657&lt;=0.005,IF(E657="",J657,0),IF(E657&lt;&gt;"",0,IF(N657="",0,IF(N657="H",0,IF(O657&lt;Veriler!$F$2,J657*Veriler!$F$2,J657*O657)))))," ")</f>
        <v>0</v>
      </c>
      <c r="R657" s="70">
        <f>IF(Veriler!O657&lt;=0.1, Q657, IF(AND(Veriler!O657&gt;0.1, E657="", N657="E"), IF(O657&gt;Veriler!$F$2, O657*Q657, IF(O657&lt;Veriler!$F$2, Veriler!$F$2*Q657, O657*Q657)), 0))</f>
        <v>0</v>
      </c>
      <c r="S657" s="70" t="str">
        <f t="shared" si="118"/>
        <v xml:space="preserve"> </v>
      </c>
      <c r="T657" s="73" t="str">
        <f>IFERROR(IF(E657="", IF(Q657=1, 0, IF(J657-Q657=0, "", J657-Q657)), IF(Veriler!H657="", J657, IF(J657*Veriler!H657=0, "", J657*Veriler!H657))), J657)</f>
        <v/>
      </c>
    </row>
    <row r="658" spans="1:20" s="63" customFormat="1" ht="27.75" customHeight="1" x14ac:dyDescent="0.25">
      <c r="A658" s="69">
        <v>11</v>
      </c>
      <c r="B658" s="201"/>
      <c r="C658" s="202"/>
      <c r="D658" s="4"/>
      <c r="E658" s="5"/>
      <c r="F658" s="3"/>
      <c r="G658" s="3"/>
      <c r="H658" s="3"/>
      <c r="I658" s="3"/>
      <c r="J658" s="70" t="str">
        <f t="shared" si="116"/>
        <v/>
      </c>
      <c r="K658" s="71" t="str">
        <f>IF(J658="", "", J658/Veriler!$S$1)</f>
        <v/>
      </c>
      <c r="L658" s="108" t="str">
        <f>IF(E658&lt;&gt;"", "İthal Girdi", IF(Veriler!O658="", "", IF(Veriler!N658="H", "%0,5 üzerindedir", IF(Veriler!O658&gt;0.1, "%10 sınırı aşılmıştır.", "Uygun"))))</f>
        <v/>
      </c>
      <c r="M658" s="108" t="str">
        <f t="shared" si="115"/>
        <v xml:space="preserve"> </v>
      </c>
      <c r="N658" s="29"/>
      <c r="O658" s="6"/>
      <c r="P658" s="72" t="str">
        <f t="shared" si="117"/>
        <v/>
      </c>
      <c r="Q658" s="70">
        <f>IFERROR(IF(K658&lt;=0.005,IF(E658="",J658,0),IF(E658&lt;&gt;"",0,IF(N658="",0,IF(N658="H",0,IF(O658&lt;Veriler!$F$2,J658*Veriler!$F$2,J658*O658)))))," ")</f>
        <v>0</v>
      </c>
      <c r="R658" s="70">
        <f>IF(Veriler!O658&lt;=0.1, Q658, IF(AND(Veriler!O658&gt;0.1, E658="", N658="E"), IF(O658&gt;Veriler!$F$2, O658*Q658, IF(O658&lt;Veriler!$F$2, Veriler!$F$2*Q658, O658*Q658)), 0))</f>
        <v>0</v>
      </c>
      <c r="S658" s="70" t="str">
        <f t="shared" si="118"/>
        <v xml:space="preserve"> </v>
      </c>
      <c r="T658" s="73" t="str">
        <f>IFERROR(IF(E658="", IF(Q658=1, 0, IF(J658-Q658=0, "", J658-Q658)), IF(Veriler!H658="", J658, IF(J658*Veriler!H658=0, "", J658*Veriler!H658))), J658)</f>
        <v/>
      </c>
    </row>
    <row r="659" spans="1:20" s="63" customFormat="1" ht="27.75" customHeight="1" x14ac:dyDescent="0.25">
      <c r="A659" s="69">
        <v>12</v>
      </c>
      <c r="B659" s="201"/>
      <c r="C659" s="202"/>
      <c r="D659" s="4"/>
      <c r="E659" s="5"/>
      <c r="F659" s="3"/>
      <c r="G659" s="3"/>
      <c r="H659" s="3"/>
      <c r="I659" s="3"/>
      <c r="J659" s="70" t="str">
        <f t="shared" si="116"/>
        <v/>
      </c>
      <c r="K659" s="71" t="str">
        <f>IF(J659="", "", J659/Veriler!$S$1)</f>
        <v/>
      </c>
      <c r="L659" s="108" t="str">
        <f>IF(E659&lt;&gt;"", "İthal Girdi", IF(Veriler!O659="", "", IF(Veriler!N659="H", "%0,5 üzerindedir", IF(Veriler!O659&gt;0.1, "%10 sınırı aşılmıştır.", "Uygun"))))</f>
        <v/>
      </c>
      <c r="M659" s="108" t="str">
        <f t="shared" si="115"/>
        <v xml:space="preserve"> </v>
      </c>
      <c r="N659" s="29"/>
      <c r="O659" s="6"/>
      <c r="P659" s="72" t="str">
        <f t="shared" si="117"/>
        <v/>
      </c>
      <c r="Q659" s="70">
        <f>IFERROR(IF(K659&lt;=0.005,IF(E659="",J659,0),IF(E659&lt;&gt;"",0,IF(N659="",0,IF(N659="H",0,IF(O659&lt;Veriler!$F$2,J659*Veriler!$F$2,J659*O659)))))," ")</f>
        <v>0</v>
      </c>
      <c r="R659" s="70">
        <f>IF(Veriler!O659&lt;=0.1, Q659, IF(AND(Veriler!O659&gt;0.1, E659="", N659="E"), IF(O659&gt;Veriler!$F$2, O659*Q659, IF(O659&lt;Veriler!$F$2, Veriler!$F$2*Q659, O659*Q659)), 0))</f>
        <v>0</v>
      </c>
      <c r="S659" s="70" t="str">
        <f t="shared" si="118"/>
        <v xml:space="preserve"> </v>
      </c>
      <c r="T659" s="73" t="str">
        <f>IFERROR(IF(E659="", IF(Q659=1, 0, IF(J659-Q659=0, "", J659-Q659)), IF(Veriler!H659="", J659, IF(J659*Veriler!H659=0, "", J659*Veriler!H659))), J659)</f>
        <v/>
      </c>
    </row>
    <row r="660" spans="1:20" s="63" customFormat="1" ht="27.75" customHeight="1" x14ac:dyDescent="0.25">
      <c r="A660" s="69">
        <v>13</v>
      </c>
      <c r="B660" s="201"/>
      <c r="C660" s="202"/>
      <c r="D660" s="4"/>
      <c r="E660" s="5"/>
      <c r="F660" s="3"/>
      <c r="G660" s="3"/>
      <c r="H660" s="3"/>
      <c r="I660" s="3"/>
      <c r="J660" s="70" t="str">
        <f t="shared" si="116"/>
        <v/>
      </c>
      <c r="K660" s="71" t="str">
        <f>IF(J660="", "", J660/Veriler!$S$1)</f>
        <v/>
      </c>
      <c r="L660" s="108" t="str">
        <f>IF(E660&lt;&gt;"", "İthal Girdi", IF(Veriler!O660="", "", IF(Veriler!N660="H", "%0,5 üzerindedir", IF(Veriler!O660&gt;0.1, "%10 sınırı aşılmıştır.", "Uygun"))))</f>
        <v/>
      </c>
      <c r="M660" s="108" t="str">
        <f t="shared" si="115"/>
        <v xml:space="preserve"> </v>
      </c>
      <c r="N660" s="29"/>
      <c r="O660" s="6"/>
      <c r="P660" s="72" t="str">
        <f t="shared" si="117"/>
        <v/>
      </c>
      <c r="Q660" s="70">
        <f>IFERROR(IF(K660&lt;=0.005,IF(E660="",J660,0),IF(E660&lt;&gt;"",0,IF(N660="",0,IF(N660="H",0,IF(O660&lt;Veriler!$F$2,J660*Veriler!$F$2,J660*O660)))))," ")</f>
        <v>0</v>
      </c>
      <c r="R660" s="70">
        <f>IF(Veriler!O660&lt;=0.1, Q660, IF(AND(Veriler!O660&gt;0.1, E660="", N660="E"), IF(O660&gt;Veriler!$F$2, O660*Q660, IF(O660&lt;Veriler!$F$2, Veriler!$F$2*Q660, O660*Q660)), 0))</f>
        <v>0</v>
      </c>
      <c r="S660" s="70" t="str">
        <f t="shared" si="118"/>
        <v xml:space="preserve"> </v>
      </c>
      <c r="T660" s="73" t="str">
        <f>IFERROR(IF(E660="", IF(Q660=1, 0, IF(J660-Q660=0, "", J660-Q660)), IF(Veriler!H660="", J660, IF(J660*Veriler!H660=0, "", J660*Veriler!H660))), J660)</f>
        <v/>
      </c>
    </row>
    <row r="661" spans="1:20" s="63" customFormat="1" ht="27.75" customHeight="1" x14ac:dyDescent="0.25">
      <c r="A661" s="69">
        <v>14</v>
      </c>
      <c r="B661" s="201"/>
      <c r="C661" s="202"/>
      <c r="D661" s="4"/>
      <c r="E661" s="5"/>
      <c r="F661" s="3"/>
      <c r="G661" s="3"/>
      <c r="H661" s="3"/>
      <c r="I661" s="3"/>
      <c r="J661" s="70" t="str">
        <f t="shared" si="116"/>
        <v/>
      </c>
      <c r="K661" s="71" t="str">
        <f>IF(J661="", "", J661/Veriler!$S$1)</f>
        <v/>
      </c>
      <c r="L661" s="108" t="str">
        <f>IF(E661&lt;&gt;"", "İthal Girdi", IF(Veriler!O661="", "", IF(Veriler!N661="H", "%0,5 üzerindedir", IF(Veriler!O661&gt;0.1, "%10 sınırı aşılmıştır.", "Uygun"))))</f>
        <v/>
      </c>
      <c r="M661" s="108" t="str">
        <f t="shared" si="115"/>
        <v xml:space="preserve"> </v>
      </c>
      <c r="N661" s="29"/>
      <c r="O661" s="6"/>
      <c r="P661" s="72" t="str">
        <f t="shared" si="117"/>
        <v/>
      </c>
      <c r="Q661" s="70">
        <f>IFERROR(IF(K661&lt;=0.005,IF(E661="",J661,0),IF(E661&lt;&gt;"",0,IF(N661="",0,IF(N661="H",0,IF(O661&lt;Veriler!$F$2,J661*Veriler!$F$2,J661*O661)))))," ")</f>
        <v>0</v>
      </c>
      <c r="R661" s="70">
        <f>IF(Veriler!O661&lt;=0.1, Q661, IF(AND(Veriler!O661&gt;0.1, E661="", N661="E"), IF(O661&gt;Veriler!$F$2, O661*Q661, IF(O661&lt;Veriler!$F$2, Veriler!$F$2*Q661, O661*Q661)), 0))</f>
        <v>0</v>
      </c>
      <c r="S661" s="70" t="str">
        <f t="shared" si="118"/>
        <v xml:space="preserve"> </v>
      </c>
      <c r="T661" s="73" t="str">
        <f>IFERROR(IF(E661="", IF(Q661=1, 0, IF(J661-Q661=0, "", J661-Q661)), IF(Veriler!H661="", J661, IF(J661*Veriler!H661=0, "", J661*Veriler!H661))), J661)</f>
        <v/>
      </c>
    </row>
    <row r="662" spans="1:20" s="63" customFormat="1" ht="27" customHeight="1" x14ac:dyDescent="0.25">
      <c r="A662" s="103"/>
      <c r="B662" s="204" t="s">
        <v>18</v>
      </c>
      <c r="C662" s="204"/>
      <c r="D662" s="104"/>
      <c r="E662" s="104"/>
      <c r="F662" s="104"/>
      <c r="G662" s="104"/>
      <c r="H662" s="104"/>
      <c r="I662" s="104"/>
      <c r="J662" s="104"/>
      <c r="K662" s="104"/>
      <c r="L662" s="104"/>
      <c r="M662" s="104"/>
      <c r="N662" s="104"/>
      <c r="O662" s="104"/>
      <c r="P662" s="204"/>
      <c r="Q662" s="204"/>
      <c r="R662" s="104"/>
      <c r="S662" s="104"/>
      <c r="T662" s="104"/>
    </row>
    <row r="663" spans="1:20" s="63" customFormat="1" ht="27.75" customHeight="1" x14ac:dyDescent="0.25">
      <c r="A663" s="69">
        <v>1</v>
      </c>
      <c r="B663" s="201"/>
      <c r="C663" s="202"/>
      <c r="D663" s="4"/>
      <c r="E663" s="5"/>
      <c r="F663" s="3"/>
      <c r="G663" s="3"/>
      <c r="H663" s="3"/>
      <c r="I663" s="3"/>
      <c r="J663" s="70" t="str">
        <f t="shared" ref="J663:J676" si="119">IF(AND(F663&lt;&gt;0, H663&lt;&gt;0, I663&lt;&gt;0), F663*H663*I663, "")</f>
        <v/>
      </c>
      <c r="K663" s="71" t="str">
        <f>IF(J663="", "", J663/Veriler!$S$1)</f>
        <v/>
      </c>
      <c r="L663" s="108" t="str">
        <f>IF(E663&lt;&gt;"", "İthal Girdi", IF(Veriler!O663="", "", IF(Veriler!N663="H", "%0,5 üzerindedir", IF(Veriler!O663&gt;0.1, "%10 sınırı aşılmıştır.", "Uygun"))))</f>
        <v/>
      </c>
      <c r="M663" s="108" t="str">
        <f t="shared" ref="M663:M676" si="120">IF(K663=""," ",L663)</f>
        <v xml:space="preserve"> </v>
      </c>
      <c r="N663" s="29"/>
      <c r="O663" s="6"/>
      <c r="P663" s="72" t="str">
        <f t="shared" ref="P663:P676" si="121">IFERROR(IF(AND(R663&lt;&gt;"",J663&lt;&gt;"",J663&lt;&gt;0,R663&lt;&gt;0),R663/J663,"")," ")</f>
        <v/>
      </c>
      <c r="Q663" s="70">
        <f>IFERROR(IF(K663&lt;=0.005,IF(E663="",J663,0),IF(E663&lt;&gt;"",0,IF(N663="",0,IF(N663="H",0,IF(O663&lt;Veriler!$F$2,J663*Veriler!$F$2,J663*O663)))))," ")</f>
        <v>0</v>
      </c>
      <c r="R663" s="70">
        <f>IF(Veriler!O663&lt;=0.1, Q663, IF(AND(Veriler!O663&gt;0.1, E663="", N663="E"), IF(O663&gt;Veriler!$F$2, O663*Q663, IF(O663&lt;Veriler!$F$2, Veriler!$F$2*Q663, O663*Q663)), 0))</f>
        <v>0</v>
      </c>
      <c r="S663" s="70" t="str">
        <f t="shared" ref="S663:S676" si="122">IF(R663=0," ",R663)</f>
        <v xml:space="preserve"> </v>
      </c>
      <c r="T663" s="73" t="str">
        <f>IFERROR(IF(E663="", IF(Q663=1, 0, IF(J663-Q663=0, "", J663-Q663)), IF(Veriler!H663="", J663, IF(J663*Veriler!H663=0, "", J663*Veriler!H663))), J663)</f>
        <v/>
      </c>
    </row>
    <row r="664" spans="1:20" s="63" customFormat="1" ht="27.75" customHeight="1" x14ac:dyDescent="0.25">
      <c r="A664" s="69">
        <v>2</v>
      </c>
      <c r="B664" s="201"/>
      <c r="C664" s="202"/>
      <c r="D664" s="4"/>
      <c r="E664" s="5"/>
      <c r="F664" s="3"/>
      <c r="G664" s="3"/>
      <c r="H664" s="3"/>
      <c r="I664" s="3"/>
      <c r="J664" s="70" t="str">
        <f t="shared" si="119"/>
        <v/>
      </c>
      <c r="K664" s="71" t="str">
        <f>IF(J664="", "", J664/Veriler!$S$1)</f>
        <v/>
      </c>
      <c r="L664" s="108" t="str">
        <f>IF(E664&lt;&gt;"", "İthal Girdi", IF(Veriler!O664="", "", IF(Veriler!N664="H", "%0,5 üzerindedir", IF(Veriler!O664&gt;0.1, "%10 sınırı aşılmıştır.", "Uygun"))))</f>
        <v/>
      </c>
      <c r="M664" s="108" t="str">
        <f t="shared" si="120"/>
        <v xml:space="preserve"> </v>
      </c>
      <c r="N664" s="29"/>
      <c r="O664" s="6"/>
      <c r="P664" s="72" t="str">
        <f t="shared" si="121"/>
        <v/>
      </c>
      <c r="Q664" s="70">
        <f>IFERROR(IF(K664&lt;=0.005,IF(E664="",J664,0),IF(E664&lt;&gt;"",0,IF(N664="",0,IF(N664="H",0,IF(O664&lt;Veriler!$F$2,J664*Veriler!$F$2,J664*O664)))))," ")</f>
        <v>0</v>
      </c>
      <c r="R664" s="70">
        <f>IF(Veriler!O664&lt;=0.1, Q664, IF(AND(Veriler!O664&gt;0.1, E664="", N664="E"), IF(O664&gt;Veriler!$F$2, O664*Q664, IF(O664&lt;Veriler!$F$2, Veriler!$F$2*Q664, O664*Q664)), 0))</f>
        <v>0</v>
      </c>
      <c r="S664" s="70" t="str">
        <f t="shared" si="122"/>
        <v xml:space="preserve"> </v>
      </c>
      <c r="T664" s="73" t="str">
        <f>IFERROR(IF(E664="", IF(Q664=1, 0, IF(J664-Q664=0, "", J664-Q664)), IF(Veriler!H664="", J664, IF(J664*Veriler!H664=0, "", J664*Veriler!H664))), J664)</f>
        <v/>
      </c>
    </row>
    <row r="665" spans="1:20" s="63" customFormat="1" ht="27.75" customHeight="1" x14ac:dyDescent="0.25">
      <c r="A665" s="69">
        <v>3</v>
      </c>
      <c r="B665" s="201"/>
      <c r="C665" s="202"/>
      <c r="D665" s="4"/>
      <c r="E665" s="5"/>
      <c r="F665" s="3"/>
      <c r="G665" s="3"/>
      <c r="H665" s="3"/>
      <c r="I665" s="3"/>
      <c r="J665" s="70" t="str">
        <f t="shared" si="119"/>
        <v/>
      </c>
      <c r="K665" s="71" t="str">
        <f>IF(J665="", "", J665/Veriler!$S$1)</f>
        <v/>
      </c>
      <c r="L665" s="108" t="str">
        <f>IF(E665&lt;&gt;"", "İthal Girdi", IF(Veriler!O665="", "", IF(Veriler!N665="H", "%0,5 üzerindedir", IF(Veriler!O665&gt;0.1, "%10 sınırı aşılmıştır.", "Uygun"))))</f>
        <v/>
      </c>
      <c r="M665" s="108" t="str">
        <f t="shared" si="120"/>
        <v xml:space="preserve"> </v>
      </c>
      <c r="N665" s="29"/>
      <c r="O665" s="6"/>
      <c r="P665" s="72" t="str">
        <f t="shared" si="121"/>
        <v/>
      </c>
      <c r="Q665" s="70">
        <f>IFERROR(IF(K665&lt;=0.005,IF(E665="",J665,0),IF(E665&lt;&gt;"",0,IF(N665="",0,IF(N665="H",0,IF(O665&lt;Veriler!$F$2,J665*Veriler!$F$2,J665*O665)))))," ")</f>
        <v>0</v>
      </c>
      <c r="R665" s="70">
        <f>IF(Veriler!O665&lt;=0.1, Q665, IF(AND(Veriler!O665&gt;0.1, E665="", N665="E"), IF(O665&gt;Veriler!$F$2, O665*Q665, IF(O665&lt;Veriler!$F$2, Veriler!$F$2*Q665, O665*Q665)), 0))</f>
        <v>0</v>
      </c>
      <c r="S665" s="70" t="str">
        <f t="shared" si="122"/>
        <v xml:space="preserve"> </v>
      </c>
      <c r="T665" s="73" t="str">
        <f>IFERROR(IF(E665="", IF(Q665=1, 0, IF(J665-Q665=0, "", J665-Q665)), IF(Veriler!H665="", J665, IF(J665*Veriler!H665=0, "", J665*Veriler!H665))), J665)</f>
        <v/>
      </c>
    </row>
    <row r="666" spans="1:20" s="63" customFormat="1" ht="27.75" customHeight="1" x14ac:dyDescent="0.25">
      <c r="A666" s="69">
        <v>4</v>
      </c>
      <c r="B666" s="201"/>
      <c r="C666" s="202"/>
      <c r="D666" s="4"/>
      <c r="E666" s="5"/>
      <c r="F666" s="3"/>
      <c r="G666" s="3"/>
      <c r="H666" s="3"/>
      <c r="I666" s="3"/>
      <c r="J666" s="70" t="str">
        <f t="shared" si="119"/>
        <v/>
      </c>
      <c r="K666" s="71" t="str">
        <f>IF(J666="", "", J666/Veriler!$S$1)</f>
        <v/>
      </c>
      <c r="L666" s="108" t="str">
        <f>IF(E666&lt;&gt;"", "İthal Girdi", IF(Veriler!O666="", "", IF(Veriler!N666="H", "%0,5 üzerindedir", IF(Veriler!O666&gt;0.1, "%10 sınırı aşılmıştır.", "Uygun"))))</f>
        <v/>
      </c>
      <c r="M666" s="108" t="str">
        <f t="shared" si="120"/>
        <v xml:space="preserve"> </v>
      </c>
      <c r="N666" s="29"/>
      <c r="O666" s="6"/>
      <c r="P666" s="72" t="str">
        <f t="shared" si="121"/>
        <v/>
      </c>
      <c r="Q666" s="70">
        <f>IFERROR(IF(K666&lt;=0.005,IF(E666="",J666,0),IF(E666&lt;&gt;"",0,IF(N666="",0,IF(N666="H",0,IF(O666&lt;Veriler!$F$2,J666*Veriler!$F$2,J666*O666)))))," ")</f>
        <v>0</v>
      </c>
      <c r="R666" s="70">
        <f>IF(Veriler!O666&lt;=0.1, Q666, IF(AND(Veriler!O666&gt;0.1, E666="", N666="E"), IF(O666&gt;Veriler!$F$2, O666*Q666, IF(O666&lt;Veriler!$F$2, Veriler!$F$2*Q666, O666*Q666)), 0))</f>
        <v>0</v>
      </c>
      <c r="S666" s="70" t="str">
        <f t="shared" si="122"/>
        <v xml:space="preserve"> </v>
      </c>
      <c r="T666" s="73" t="str">
        <f>IFERROR(IF(E666="", IF(Q666=1, 0, IF(J666-Q666=0, "", J666-Q666)), IF(Veriler!H666="", J666, IF(J666*Veriler!H666=0, "", J666*Veriler!H666))), J666)</f>
        <v/>
      </c>
    </row>
    <row r="667" spans="1:20" s="63" customFormat="1" ht="27.75" customHeight="1" x14ac:dyDescent="0.25">
      <c r="A667" s="69">
        <v>5</v>
      </c>
      <c r="B667" s="201"/>
      <c r="C667" s="202"/>
      <c r="D667" s="4"/>
      <c r="E667" s="5"/>
      <c r="F667" s="3"/>
      <c r="G667" s="3"/>
      <c r="H667" s="3"/>
      <c r="I667" s="3"/>
      <c r="J667" s="70" t="str">
        <f t="shared" si="119"/>
        <v/>
      </c>
      <c r="K667" s="71" t="str">
        <f>IF(J667="", "", J667/Veriler!$S$1)</f>
        <v/>
      </c>
      <c r="L667" s="108" t="str">
        <f>IF(E667&lt;&gt;"", "İthal Girdi", IF(Veriler!O667="", "", IF(Veriler!N667="H", "%0,5 üzerindedir", IF(Veriler!O667&gt;0.1, "%10 sınırı aşılmıştır.", "Uygun"))))</f>
        <v/>
      </c>
      <c r="M667" s="108" t="str">
        <f t="shared" si="120"/>
        <v xml:space="preserve"> </v>
      </c>
      <c r="N667" s="29"/>
      <c r="O667" s="6"/>
      <c r="P667" s="72" t="str">
        <f t="shared" si="121"/>
        <v/>
      </c>
      <c r="Q667" s="70">
        <f>IFERROR(IF(K667&lt;=0.005,IF(E667="",J667,0),IF(E667&lt;&gt;"",0,IF(N667="",0,IF(N667="H",0,IF(O667&lt;Veriler!$F$2,J667*Veriler!$F$2,J667*O667)))))," ")</f>
        <v>0</v>
      </c>
      <c r="R667" s="70">
        <f>IF(Veriler!O667&lt;=0.1, Q667, IF(AND(Veriler!O667&gt;0.1, E667="", N667="E"), IF(O667&gt;Veriler!$F$2, O667*Q667, IF(O667&lt;Veriler!$F$2, Veriler!$F$2*Q667, O667*Q667)), 0))</f>
        <v>0</v>
      </c>
      <c r="S667" s="70" t="str">
        <f t="shared" si="122"/>
        <v xml:space="preserve"> </v>
      </c>
      <c r="T667" s="73" t="str">
        <f>IFERROR(IF(E667="", IF(Q667=1, 0, IF(J667-Q667=0, "", J667-Q667)), IF(Veriler!H667="", J667, IF(J667*Veriler!H667=0, "", J667*Veriler!H667))), J667)</f>
        <v/>
      </c>
    </row>
    <row r="668" spans="1:20" s="63" customFormat="1" ht="27.75" customHeight="1" x14ac:dyDescent="0.25">
      <c r="A668" s="69">
        <v>6</v>
      </c>
      <c r="B668" s="201"/>
      <c r="C668" s="202"/>
      <c r="D668" s="4"/>
      <c r="E668" s="5"/>
      <c r="F668" s="3"/>
      <c r="G668" s="3"/>
      <c r="H668" s="3"/>
      <c r="I668" s="3"/>
      <c r="J668" s="70" t="str">
        <f t="shared" si="119"/>
        <v/>
      </c>
      <c r="K668" s="71" t="str">
        <f>IF(J668="", "", J668/Veriler!$S$1)</f>
        <v/>
      </c>
      <c r="L668" s="108" t="str">
        <f>IF(E668&lt;&gt;"", "İthal Girdi", IF(Veriler!O668="", "", IF(Veriler!N668="H", "%0,5 üzerindedir", IF(Veriler!O668&gt;0.1, "%10 sınırı aşılmıştır.", "Uygun"))))</f>
        <v/>
      </c>
      <c r="M668" s="108" t="str">
        <f t="shared" si="120"/>
        <v xml:space="preserve"> </v>
      </c>
      <c r="N668" s="29"/>
      <c r="O668" s="6"/>
      <c r="P668" s="72" t="str">
        <f t="shared" si="121"/>
        <v/>
      </c>
      <c r="Q668" s="70">
        <f>IFERROR(IF(K668&lt;=0.005,IF(E668="",J668,0),IF(E668&lt;&gt;"",0,IF(N668="",0,IF(N668="H",0,IF(O668&lt;Veriler!$F$2,J668*Veriler!$F$2,J668*O668)))))," ")</f>
        <v>0</v>
      </c>
      <c r="R668" s="70">
        <f>IF(Veriler!O668&lt;=0.1, Q668, IF(AND(Veriler!O668&gt;0.1, E668="", N668="E"), IF(O668&gt;Veriler!$F$2, O668*Q668, IF(O668&lt;Veriler!$F$2, Veriler!$F$2*Q668, O668*Q668)), 0))</f>
        <v>0</v>
      </c>
      <c r="S668" s="70" t="str">
        <f t="shared" si="122"/>
        <v xml:space="preserve"> </v>
      </c>
      <c r="T668" s="73" t="str">
        <f>IFERROR(IF(E668="", IF(Q668=1, 0, IF(J668-Q668=0, "", J668-Q668)), IF(Veriler!H668="", J668, IF(J668*Veriler!H668=0, "", J668*Veriler!H668))), J668)</f>
        <v/>
      </c>
    </row>
    <row r="669" spans="1:20" s="63" customFormat="1" ht="27.75" customHeight="1" x14ac:dyDescent="0.25">
      <c r="A669" s="69">
        <v>7</v>
      </c>
      <c r="B669" s="201"/>
      <c r="C669" s="202"/>
      <c r="D669" s="4"/>
      <c r="E669" s="5"/>
      <c r="F669" s="3"/>
      <c r="G669" s="3"/>
      <c r="H669" s="3"/>
      <c r="I669" s="3"/>
      <c r="J669" s="70" t="str">
        <f t="shared" si="119"/>
        <v/>
      </c>
      <c r="K669" s="71" t="str">
        <f>IF(J669="", "", J669/Veriler!$S$1)</f>
        <v/>
      </c>
      <c r="L669" s="108" t="str">
        <f>IF(E669&lt;&gt;"", "İthal Girdi", IF(Veriler!O669="", "", IF(Veriler!N669="H", "%0,5 üzerindedir", IF(Veriler!O669&gt;0.1, "%10 sınırı aşılmıştır.", "Uygun"))))</f>
        <v/>
      </c>
      <c r="M669" s="108" t="str">
        <f t="shared" si="120"/>
        <v xml:space="preserve"> </v>
      </c>
      <c r="N669" s="29"/>
      <c r="O669" s="6"/>
      <c r="P669" s="72" t="str">
        <f t="shared" si="121"/>
        <v/>
      </c>
      <c r="Q669" s="70">
        <f>IFERROR(IF(K669&lt;=0.005,IF(E669="",J669,0),IF(E669&lt;&gt;"",0,IF(N669="",0,IF(N669="H",0,IF(O669&lt;Veriler!$F$2,J669*Veriler!$F$2,J669*O669)))))," ")</f>
        <v>0</v>
      </c>
      <c r="R669" s="70">
        <f>IF(Veriler!O669&lt;=0.1, Q669, IF(AND(Veriler!O669&gt;0.1, E669="", N669="E"), IF(O669&gt;Veriler!$F$2, O669*Q669, IF(O669&lt;Veriler!$F$2, Veriler!$F$2*Q669, O669*Q669)), 0))</f>
        <v>0</v>
      </c>
      <c r="S669" s="70" t="str">
        <f t="shared" si="122"/>
        <v xml:space="preserve"> </v>
      </c>
      <c r="T669" s="73" t="str">
        <f>IFERROR(IF(E669="", IF(Q669=1, 0, IF(J669-Q669=0, "", J669-Q669)), IF(Veriler!H669="", J669, IF(J669*Veriler!H669=0, "", J669*Veriler!H669))), J669)</f>
        <v/>
      </c>
    </row>
    <row r="670" spans="1:20" s="63" customFormat="1" ht="27.75" customHeight="1" x14ac:dyDescent="0.25">
      <c r="A670" s="69">
        <v>8</v>
      </c>
      <c r="B670" s="201"/>
      <c r="C670" s="202"/>
      <c r="D670" s="4"/>
      <c r="E670" s="5"/>
      <c r="F670" s="3"/>
      <c r="G670" s="3"/>
      <c r="H670" s="3"/>
      <c r="I670" s="3"/>
      <c r="J670" s="70" t="str">
        <f t="shared" si="119"/>
        <v/>
      </c>
      <c r="K670" s="71" t="str">
        <f>IF(J670="", "", J670/Veriler!$S$1)</f>
        <v/>
      </c>
      <c r="L670" s="108" t="str">
        <f>IF(E670&lt;&gt;"", "İthal Girdi", IF(Veriler!O670="", "", IF(Veriler!N670="H", "%0,5 üzerindedir", IF(Veriler!O670&gt;0.1, "%10 sınırı aşılmıştır.", "Uygun"))))</f>
        <v/>
      </c>
      <c r="M670" s="108" t="str">
        <f t="shared" si="120"/>
        <v xml:space="preserve"> </v>
      </c>
      <c r="N670" s="29"/>
      <c r="O670" s="6"/>
      <c r="P670" s="72" t="str">
        <f t="shared" si="121"/>
        <v/>
      </c>
      <c r="Q670" s="70">
        <f>IFERROR(IF(K670&lt;=0.005,IF(E670="",J670,0),IF(E670&lt;&gt;"",0,IF(N670="",0,IF(N670="H",0,IF(O670&lt;Veriler!$F$2,J670*Veriler!$F$2,J670*O670)))))," ")</f>
        <v>0</v>
      </c>
      <c r="R670" s="70">
        <f>IF(Veriler!O670&lt;=0.1, Q670, IF(AND(Veriler!O670&gt;0.1, E670="", N670="E"), IF(O670&gt;Veriler!$F$2, O670*Q670, IF(O670&lt;Veriler!$F$2, Veriler!$F$2*Q670, O670*Q670)), 0))</f>
        <v>0</v>
      </c>
      <c r="S670" s="70" t="str">
        <f t="shared" si="122"/>
        <v xml:space="preserve"> </v>
      </c>
      <c r="T670" s="73" t="str">
        <f>IFERROR(IF(E670="", IF(Q670=1, 0, IF(J670-Q670=0, "", J670-Q670)), IF(Veriler!H670="", J670, IF(J670*Veriler!H670=0, "", J670*Veriler!H670))), J670)</f>
        <v/>
      </c>
    </row>
    <row r="671" spans="1:20" s="63" customFormat="1" ht="27.75" customHeight="1" x14ac:dyDescent="0.25">
      <c r="A671" s="69">
        <v>9</v>
      </c>
      <c r="B671" s="201"/>
      <c r="C671" s="202"/>
      <c r="D671" s="4"/>
      <c r="E671" s="5"/>
      <c r="F671" s="3"/>
      <c r="G671" s="3"/>
      <c r="H671" s="3"/>
      <c r="I671" s="3"/>
      <c r="J671" s="70" t="str">
        <f t="shared" si="119"/>
        <v/>
      </c>
      <c r="K671" s="71" t="str">
        <f>IF(J671="", "", J671/Veriler!$S$1)</f>
        <v/>
      </c>
      <c r="L671" s="108" t="str">
        <f>IF(E671&lt;&gt;"", "İthal Girdi", IF(Veriler!O671="", "", IF(Veriler!N671="H", "%0,5 üzerindedir", IF(Veriler!O671&gt;0.1, "%10 sınırı aşılmıştır.", "Uygun"))))</f>
        <v/>
      </c>
      <c r="M671" s="108" t="str">
        <f t="shared" si="120"/>
        <v xml:space="preserve"> </v>
      </c>
      <c r="N671" s="29"/>
      <c r="O671" s="6"/>
      <c r="P671" s="72" t="str">
        <f t="shared" si="121"/>
        <v/>
      </c>
      <c r="Q671" s="70">
        <f>IFERROR(IF(K671&lt;=0.005,IF(E671="",J671,0),IF(E671&lt;&gt;"",0,IF(N671="",0,IF(N671="H",0,IF(O671&lt;Veriler!$F$2,J671*Veriler!$F$2,J671*O671)))))," ")</f>
        <v>0</v>
      </c>
      <c r="R671" s="70">
        <f>IF(Veriler!O671&lt;=0.1, Q671, IF(AND(Veriler!O671&gt;0.1, E671="", N671="E"), IF(O671&gt;Veriler!$F$2, O671*Q671, IF(O671&lt;Veriler!$F$2, Veriler!$F$2*Q671, O671*Q671)), 0))</f>
        <v>0</v>
      </c>
      <c r="S671" s="70" t="str">
        <f t="shared" si="122"/>
        <v xml:space="preserve"> </v>
      </c>
      <c r="T671" s="73" t="str">
        <f>IFERROR(IF(E671="", IF(Q671=1, 0, IF(J671-Q671=0, "", J671-Q671)), IF(Veriler!H671="", J671, IF(J671*Veriler!H671=0, "", J671*Veriler!H671))), J671)</f>
        <v/>
      </c>
    </row>
    <row r="672" spans="1:20" s="63" customFormat="1" ht="27.75" customHeight="1" x14ac:dyDescent="0.25">
      <c r="A672" s="69">
        <v>10</v>
      </c>
      <c r="B672" s="201"/>
      <c r="C672" s="202"/>
      <c r="D672" s="4"/>
      <c r="E672" s="5"/>
      <c r="F672" s="3"/>
      <c r="G672" s="3"/>
      <c r="H672" s="3"/>
      <c r="I672" s="3"/>
      <c r="J672" s="70" t="str">
        <f t="shared" si="119"/>
        <v/>
      </c>
      <c r="K672" s="71" t="str">
        <f>IF(J672="", "", J672/Veriler!$S$1)</f>
        <v/>
      </c>
      <c r="L672" s="108" t="str">
        <f>IF(E672&lt;&gt;"", "İthal Girdi", IF(Veriler!O672="", "", IF(Veriler!N672="H", "%0,5 üzerindedir", IF(Veriler!O672&gt;0.1, "%10 sınırı aşılmıştır.", "Uygun"))))</f>
        <v/>
      </c>
      <c r="M672" s="108" t="str">
        <f t="shared" si="120"/>
        <v xml:space="preserve"> </v>
      </c>
      <c r="N672" s="29"/>
      <c r="O672" s="6"/>
      <c r="P672" s="72" t="str">
        <f t="shared" si="121"/>
        <v/>
      </c>
      <c r="Q672" s="70">
        <f>IFERROR(IF(K672&lt;=0.005,IF(E672="",J672,0),IF(E672&lt;&gt;"",0,IF(N672="",0,IF(N672="H",0,IF(O672&lt;Veriler!$F$2,J672*Veriler!$F$2,J672*O672)))))," ")</f>
        <v>0</v>
      </c>
      <c r="R672" s="70">
        <f>IF(Veriler!O672&lt;=0.1, Q672, IF(AND(Veriler!O672&gt;0.1, E672="", N672="E"), IF(O672&gt;Veriler!$F$2, O672*Q672, IF(O672&lt;Veriler!$F$2, Veriler!$F$2*Q672, O672*Q672)), 0))</f>
        <v>0</v>
      </c>
      <c r="S672" s="70" t="str">
        <f t="shared" si="122"/>
        <v xml:space="preserve"> </v>
      </c>
      <c r="T672" s="73" t="str">
        <f>IFERROR(IF(E672="", IF(Q672=1, 0, IF(J672-Q672=0, "", J672-Q672)), IF(Veriler!H672="", J672, IF(J672*Veriler!H672=0, "", J672*Veriler!H672))), J672)</f>
        <v/>
      </c>
    </row>
    <row r="673" spans="1:20" s="63" customFormat="1" ht="27.75" customHeight="1" x14ac:dyDescent="0.25">
      <c r="A673" s="69">
        <v>11</v>
      </c>
      <c r="B673" s="201"/>
      <c r="C673" s="202"/>
      <c r="D673" s="4"/>
      <c r="E673" s="5"/>
      <c r="F673" s="3"/>
      <c r="G673" s="3"/>
      <c r="H673" s="3"/>
      <c r="I673" s="3"/>
      <c r="J673" s="70" t="str">
        <f t="shared" si="119"/>
        <v/>
      </c>
      <c r="K673" s="71" t="str">
        <f>IF(J673="", "", J673/Veriler!$S$1)</f>
        <v/>
      </c>
      <c r="L673" s="108" t="str">
        <f>IF(E673&lt;&gt;"", "İthal Girdi", IF(Veriler!O673="", "", IF(Veriler!N673="H", "%0,5 üzerindedir", IF(Veriler!O673&gt;0.1, "%10 sınırı aşılmıştır.", "Uygun"))))</f>
        <v/>
      </c>
      <c r="M673" s="108" t="str">
        <f t="shared" si="120"/>
        <v xml:space="preserve"> </v>
      </c>
      <c r="N673" s="29"/>
      <c r="O673" s="6"/>
      <c r="P673" s="72" t="str">
        <f t="shared" si="121"/>
        <v/>
      </c>
      <c r="Q673" s="70">
        <f>IFERROR(IF(K673&lt;=0.005,IF(E673="",J673,0),IF(E673&lt;&gt;"",0,IF(N673="",0,IF(N673="H",0,IF(O673&lt;Veriler!$F$2,J673*Veriler!$F$2,J673*O673)))))," ")</f>
        <v>0</v>
      </c>
      <c r="R673" s="70">
        <f>IF(Veriler!O673&lt;=0.1, Q673, IF(AND(Veriler!O673&gt;0.1, E673="", N673="E"), IF(O673&gt;Veriler!$F$2, O673*Q673, IF(O673&lt;Veriler!$F$2, Veriler!$F$2*Q673, O673*Q673)), 0))</f>
        <v>0</v>
      </c>
      <c r="S673" s="70" t="str">
        <f t="shared" si="122"/>
        <v xml:space="preserve"> </v>
      </c>
      <c r="T673" s="73" t="str">
        <f>IFERROR(IF(E673="", IF(Q673=1, 0, IF(J673-Q673=0, "", J673-Q673)), IF(Veriler!H673="", J673, IF(J673*Veriler!H673=0, "", J673*Veriler!H673))), J673)</f>
        <v/>
      </c>
    </row>
    <row r="674" spans="1:20" s="63" customFormat="1" ht="27.75" customHeight="1" x14ac:dyDescent="0.25">
      <c r="A674" s="69">
        <v>12</v>
      </c>
      <c r="B674" s="201"/>
      <c r="C674" s="202"/>
      <c r="D674" s="4"/>
      <c r="E674" s="5"/>
      <c r="F674" s="3"/>
      <c r="G674" s="3"/>
      <c r="H674" s="3"/>
      <c r="I674" s="3"/>
      <c r="J674" s="70" t="str">
        <f t="shared" si="119"/>
        <v/>
      </c>
      <c r="K674" s="71" t="str">
        <f>IF(J674="", "", J674/Veriler!$S$1)</f>
        <v/>
      </c>
      <c r="L674" s="108" t="str">
        <f>IF(E674&lt;&gt;"", "İthal Girdi", IF(Veriler!O674="", "", IF(Veriler!N674="H", "%0,5 üzerindedir", IF(Veriler!O674&gt;0.1, "%10 sınırı aşılmıştır.", "Uygun"))))</f>
        <v/>
      </c>
      <c r="M674" s="108" t="str">
        <f t="shared" si="120"/>
        <v xml:space="preserve"> </v>
      </c>
      <c r="N674" s="29"/>
      <c r="O674" s="6"/>
      <c r="P674" s="72" t="str">
        <f t="shared" si="121"/>
        <v/>
      </c>
      <c r="Q674" s="70">
        <f>IFERROR(IF(K674&lt;=0.005,IF(E674="",J674,0),IF(E674&lt;&gt;"",0,IF(N674="",0,IF(N674="H",0,IF(O674&lt;Veriler!$F$2,J674*Veriler!$F$2,J674*O674)))))," ")</f>
        <v>0</v>
      </c>
      <c r="R674" s="70">
        <f>IF(Veriler!O674&lt;=0.1, Q674, IF(AND(Veriler!O674&gt;0.1, E674="", N674="E"), IF(O674&gt;Veriler!$F$2, O674*Q674, IF(O674&lt;Veriler!$F$2, Veriler!$F$2*Q674, O674*Q674)), 0))</f>
        <v>0</v>
      </c>
      <c r="S674" s="70" t="str">
        <f t="shared" si="122"/>
        <v xml:space="preserve"> </v>
      </c>
      <c r="T674" s="73" t="str">
        <f>IFERROR(IF(E674="", IF(Q674=1, 0, IF(J674-Q674=0, "", J674-Q674)), IF(Veriler!H674="", J674, IF(J674*Veriler!H674=0, "", J674*Veriler!H674))), J674)</f>
        <v/>
      </c>
    </row>
    <row r="675" spans="1:20" s="63" customFormat="1" ht="27.75" customHeight="1" x14ac:dyDescent="0.25">
      <c r="A675" s="69">
        <v>13</v>
      </c>
      <c r="B675" s="201"/>
      <c r="C675" s="202"/>
      <c r="D675" s="4"/>
      <c r="E675" s="5"/>
      <c r="F675" s="3"/>
      <c r="G675" s="3"/>
      <c r="H675" s="3"/>
      <c r="I675" s="3"/>
      <c r="J675" s="70" t="str">
        <f t="shared" si="119"/>
        <v/>
      </c>
      <c r="K675" s="71" t="str">
        <f>IF(J675="", "", J675/Veriler!$S$1)</f>
        <v/>
      </c>
      <c r="L675" s="108" t="str">
        <f>IF(E675&lt;&gt;"", "İthal Girdi", IF(Veriler!O675="", "", IF(Veriler!N675="H", "%0,5 üzerindedir", IF(Veriler!O675&gt;0.1, "%10 sınırı aşılmıştır.", "Uygun"))))</f>
        <v/>
      </c>
      <c r="M675" s="108" t="str">
        <f t="shared" si="120"/>
        <v xml:space="preserve"> </v>
      </c>
      <c r="N675" s="29"/>
      <c r="O675" s="6"/>
      <c r="P675" s="72" t="str">
        <f t="shared" si="121"/>
        <v/>
      </c>
      <c r="Q675" s="70">
        <f>IFERROR(IF(K675&lt;=0.005,IF(E675="",J675,0),IF(E675&lt;&gt;"",0,IF(N675="",0,IF(N675="H",0,IF(O675&lt;Veriler!$F$2,J675*Veriler!$F$2,J675*O675)))))," ")</f>
        <v>0</v>
      </c>
      <c r="R675" s="70">
        <f>IF(Veriler!O675&lt;=0.1, Q675, IF(AND(Veriler!O675&gt;0.1, E675="", N675="E"), IF(O675&gt;Veriler!$F$2, O675*Q675, IF(O675&lt;Veriler!$F$2, Veriler!$F$2*Q675, O675*Q675)), 0))</f>
        <v>0</v>
      </c>
      <c r="S675" s="70" t="str">
        <f t="shared" si="122"/>
        <v xml:space="preserve"> </v>
      </c>
      <c r="T675" s="73" t="str">
        <f>IFERROR(IF(E675="", IF(Q675=1, 0, IF(J675-Q675=0, "", J675-Q675)), IF(Veriler!H675="", J675, IF(J675*Veriler!H675=0, "", J675*Veriler!H675))), J675)</f>
        <v/>
      </c>
    </row>
    <row r="676" spans="1:20" s="63" customFormat="1" ht="27.75" customHeight="1" x14ac:dyDescent="0.25">
      <c r="A676" s="69">
        <v>14</v>
      </c>
      <c r="B676" s="201"/>
      <c r="C676" s="202"/>
      <c r="D676" s="4"/>
      <c r="E676" s="5"/>
      <c r="F676" s="3"/>
      <c r="G676" s="3"/>
      <c r="H676" s="3"/>
      <c r="I676" s="3"/>
      <c r="J676" s="70" t="str">
        <f t="shared" si="119"/>
        <v/>
      </c>
      <c r="K676" s="71" t="str">
        <f>IF(J676="", "", J676/Veriler!$S$1)</f>
        <v/>
      </c>
      <c r="L676" s="108" t="str">
        <f>IF(E676&lt;&gt;"", "İthal Girdi", IF(Veriler!O676="", "", IF(Veriler!N676="H", "%0,5 üzerindedir", IF(Veriler!O676&gt;0.1, "%10 sınırı aşılmıştır.", "Uygun"))))</f>
        <v/>
      </c>
      <c r="M676" s="108" t="str">
        <f t="shared" si="120"/>
        <v xml:space="preserve"> </v>
      </c>
      <c r="N676" s="29"/>
      <c r="O676" s="6"/>
      <c r="P676" s="72" t="str">
        <f t="shared" si="121"/>
        <v/>
      </c>
      <c r="Q676" s="70">
        <f>IFERROR(IF(K676&lt;=0.005,IF(E676="",J676,0),IF(E676&lt;&gt;"",0,IF(N676="",0,IF(N676="H",0,IF(O676&lt;Veriler!$F$2,J676*Veriler!$F$2,J676*O676)))))," ")</f>
        <v>0</v>
      </c>
      <c r="R676" s="70">
        <f>IF(Veriler!O676&lt;=0.1, Q676, IF(AND(Veriler!O676&gt;0.1, E676="", N676="E"), IF(O676&gt;Veriler!$F$2, O676*Q676, IF(O676&lt;Veriler!$F$2, Veriler!$F$2*Q676, O676*Q676)), 0))</f>
        <v>0</v>
      </c>
      <c r="S676" s="70" t="str">
        <f t="shared" si="122"/>
        <v xml:space="preserve"> </v>
      </c>
      <c r="T676" s="73" t="str">
        <f>IFERROR(IF(E676="", IF(Q676=1, 0, IF(J676-Q676=0, "", J676-Q676)), IF(Veriler!H676="", J676, IF(J676*Veriler!H676=0, "", J676*Veriler!H676))), J676)</f>
        <v/>
      </c>
    </row>
    <row r="677" spans="1:20" s="63" customFormat="1" ht="24" customHeight="1" x14ac:dyDescent="0.25">
      <c r="A677" s="74"/>
      <c r="B677" s="75"/>
      <c r="C677" s="75"/>
      <c r="D677" s="75"/>
      <c r="E677" s="76"/>
      <c r="F677" s="74"/>
      <c r="G677" s="74"/>
      <c r="H677" s="74"/>
      <c r="I677" s="74"/>
      <c r="J677" s="77"/>
      <c r="K677" s="78"/>
      <c r="L677" s="109"/>
      <c r="M677" s="109"/>
      <c r="N677" s="79"/>
      <c r="O677" s="80"/>
      <c r="P677" s="80"/>
      <c r="Q677" s="74"/>
      <c r="R677" s="74"/>
      <c r="S677" s="74"/>
      <c r="T677" s="74"/>
    </row>
    <row r="678" spans="1:20" s="63" customFormat="1" ht="24" customHeight="1" x14ac:dyDescent="0.25">
      <c r="A678" s="74"/>
      <c r="B678" s="75"/>
      <c r="C678" s="75"/>
      <c r="D678" s="75"/>
      <c r="E678" s="76"/>
      <c r="F678" s="74"/>
      <c r="G678" s="74"/>
      <c r="H678" s="74"/>
      <c r="I678" s="74"/>
      <c r="J678" s="77"/>
      <c r="K678" s="78"/>
      <c r="L678" s="109"/>
      <c r="M678" s="109"/>
      <c r="N678" s="79"/>
      <c r="O678" s="80"/>
      <c r="P678" s="80"/>
      <c r="Q678" s="81" t="s">
        <v>19</v>
      </c>
      <c r="R678" s="81" t="s">
        <v>19</v>
      </c>
      <c r="S678" s="81" t="s">
        <v>19</v>
      </c>
      <c r="T678" s="82" t="s">
        <v>20</v>
      </c>
    </row>
    <row r="679" spans="1:20" s="63" customFormat="1" ht="27" customHeight="1" x14ac:dyDescent="0.25">
      <c r="A679" s="203" t="s">
        <v>106</v>
      </c>
      <c r="B679" s="203"/>
      <c r="C679" s="203"/>
      <c r="D679" s="203"/>
      <c r="E679" s="203"/>
      <c r="F679" s="203"/>
      <c r="G679" s="203"/>
      <c r="H679" s="203"/>
      <c r="I679" s="203"/>
      <c r="J679" s="203"/>
      <c r="K679" s="203"/>
      <c r="L679" s="203"/>
      <c r="M679" s="203"/>
      <c r="N679" s="203"/>
      <c r="O679" s="203"/>
      <c r="P679" s="203"/>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3" customFormat="1" ht="31.5" customHeight="1" x14ac:dyDescent="0.25">
      <c r="A687" s="205" t="s">
        <v>0</v>
      </c>
      <c r="B687" s="205"/>
      <c r="C687" s="205"/>
      <c r="D687" s="205"/>
      <c r="E687" s="205"/>
      <c r="F687" s="205"/>
      <c r="G687" s="205"/>
      <c r="H687" s="205"/>
      <c r="I687" s="205"/>
      <c r="J687" s="205"/>
      <c r="K687" s="205"/>
      <c r="L687" s="205"/>
      <c r="M687" s="205"/>
      <c r="N687" s="205" t="b">
        <v>0</v>
      </c>
      <c r="O687" s="205"/>
      <c r="P687" s="205"/>
      <c r="Q687" s="205"/>
      <c r="R687" s="205"/>
      <c r="S687" s="205"/>
      <c r="T687" s="205"/>
    </row>
    <row r="688" spans="1:20" s="64" customFormat="1" ht="28.5" customHeight="1" x14ac:dyDescent="0.25">
      <c r="A688" s="206" t="s">
        <v>124</v>
      </c>
      <c r="B688" s="207"/>
      <c r="C688" s="207"/>
      <c r="D688" s="207"/>
      <c r="E688" s="207"/>
      <c r="F688" s="207"/>
      <c r="G688" s="207"/>
      <c r="H688" s="207"/>
      <c r="I688" s="207"/>
      <c r="J688" s="207"/>
      <c r="K688" s="207"/>
      <c r="L688" s="207"/>
      <c r="M688" s="207"/>
      <c r="N688" s="207"/>
      <c r="O688" s="207"/>
      <c r="P688" s="208"/>
      <c r="Q688" s="160"/>
      <c r="R688" s="161"/>
      <c r="S688" s="162" t="s">
        <v>125</v>
      </c>
      <c r="T688" s="163">
        <f>T645+1</f>
        <v>18</v>
      </c>
    </row>
    <row r="689" spans="1:20" s="63" customFormat="1" ht="54" customHeight="1" x14ac:dyDescent="0.25">
      <c r="A689" s="65" t="s">
        <v>1</v>
      </c>
      <c r="B689" s="209" t="s">
        <v>2</v>
      </c>
      <c r="C689" s="210"/>
      <c r="D689" s="2" t="s">
        <v>3</v>
      </c>
      <c r="E689" s="2" t="s">
        <v>4</v>
      </c>
      <c r="F689" s="1" t="s">
        <v>5</v>
      </c>
      <c r="G689" s="1" t="s">
        <v>6</v>
      </c>
      <c r="H689" s="1" t="s">
        <v>7</v>
      </c>
      <c r="I689" s="1" t="s">
        <v>8</v>
      </c>
      <c r="J689" s="65" t="s">
        <v>9</v>
      </c>
      <c r="K689" s="67" t="s">
        <v>10</v>
      </c>
      <c r="L689" s="111" t="s">
        <v>94</v>
      </c>
      <c r="M689" s="111" t="s">
        <v>94</v>
      </c>
      <c r="N689" s="1" t="s">
        <v>11</v>
      </c>
      <c r="O689" s="1" t="s">
        <v>12</v>
      </c>
      <c r="P689" s="68" t="s">
        <v>13</v>
      </c>
      <c r="Q689" s="65" t="s">
        <v>14</v>
      </c>
      <c r="R689" s="65" t="s">
        <v>85</v>
      </c>
      <c r="S689" s="65" t="s">
        <v>85</v>
      </c>
      <c r="T689" s="65" t="s">
        <v>15</v>
      </c>
    </row>
    <row r="690" spans="1:20" s="63" customFormat="1" ht="27" customHeight="1" x14ac:dyDescent="0.25">
      <c r="A690" s="103"/>
      <c r="B690" s="204" t="s">
        <v>16</v>
      </c>
      <c r="C690" s="204"/>
      <c r="D690" s="104"/>
      <c r="E690" s="104"/>
      <c r="F690" s="104"/>
      <c r="G690" s="104"/>
      <c r="H690" s="104"/>
      <c r="I690" s="104"/>
      <c r="J690" s="104"/>
      <c r="K690" s="104"/>
      <c r="L690" s="104"/>
      <c r="M690" s="104"/>
      <c r="N690" s="104"/>
      <c r="O690" s="104"/>
      <c r="P690" s="204"/>
      <c r="Q690" s="204"/>
      <c r="R690" s="104"/>
      <c r="S690" s="104"/>
      <c r="T690" s="104"/>
    </row>
    <row r="691" spans="1:20" s="63" customFormat="1" ht="27.75" customHeight="1" x14ac:dyDescent="0.25">
      <c r="A691" s="69">
        <v>1</v>
      </c>
      <c r="B691" s="201"/>
      <c r="C691" s="202"/>
      <c r="D691" s="4"/>
      <c r="E691" s="5"/>
      <c r="F691" s="3"/>
      <c r="G691" s="3"/>
      <c r="H691" s="3"/>
      <c r="I691" s="3"/>
      <c r="J691" s="70"/>
      <c r="K691" s="71" t="str">
        <f>IF(J691="", "", J691/Veriler!$S$1)</f>
        <v/>
      </c>
      <c r="L691" s="108" t="str">
        <f>IF(E691&lt;&gt;"", "İthal Girdi", IF(Veriler!O691="", "", IF(Veriler!N691="H", "%0,5 üzerindedir", IF(Veriler!O691&gt;0.1, "%10 sınırı aşılmıştır.", "Uygun"))))</f>
        <v/>
      </c>
      <c r="M691" s="108" t="str">
        <f t="shared" ref="M691:M704" si="123">IF(K691=""," ",L691)</f>
        <v xml:space="preserve"> </v>
      </c>
      <c r="N691" s="29"/>
      <c r="O691" s="6"/>
      <c r="P691" s="72" t="str">
        <f>IFERROR(IF(AND(R691&lt;&gt;"",J691&lt;&gt;"",J691&lt;&gt;0,R691&lt;&gt;0),R691/J691,"")," ")</f>
        <v/>
      </c>
      <c r="Q691" s="70">
        <f>IFERROR(IF(K691&lt;=0.005,IF(E691="",J691,0),IF(E691&lt;&gt;"",0,IF(N691="",0,IF(N691="H",0,IF(O691&lt;Veriler!$F$2,J691*Veriler!$F$2,J691*O691)))))," ")</f>
        <v>0</v>
      </c>
      <c r="R691" s="70">
        <f>IF(Veriler!O691&lt;=0.1, Q691, IF(AND(Veriler!O691&gt;0.1, E691="", N691="E"), IF(O691&gt;Veriler!$F$2, O691*Q691, IF(O691&lt;Veriler!$F$2, Veriler!$F$2*Q691, O691*Q691)), 0))</f>
        <v>0</v>
      </c>
      <c r="S691" s="70" t="str">
        <f>IF(R691=0," ",R691)</f>
        <v xml:space="preserve"> </v>
      </c>
      <c r="T691" s="73" t="str">
        <f>IFERROR(IF(E691="", IF(Q691=1, 0, IF(J691-Q691=0, "", J691-Q691)), IF(Veriler!H691="", J691, IF(J691*Veriler!H691=0, "", J691*Veriler!H691))), J691)</f>
        <v/>
      </c>
    </row>
    <row r="692" spans="1:20" s="63" customFormat="1" ht="27.75" customHeight="1" x14ac:dyDescent="0.25">
      <c r="A692" s="69">
        <v>2</v>
      </c>
      <c r="B692" s="201"/>
      <c r="C692" s="202"/>
      <c r="D692" s="4"/>
      <c r="E692" s="5"/>
      <c r="F692" s="3"/>
      <c r="G692" s="3"/>
      <c r="H692" s="3"/>
      <c r="I692" s="3"/>
      <c r="J692" s="70" t="str">
        <f t="shared" ref="J692:J704" si="124">IF(AND(F692&lt;&gt;0, H692&lt;&gt;0, I692&lt;&gt;0), F692*H692*I692, "")</f>
        <v/>
      </c>
      <c r="K692" s="71" t="str">
        <f>IF(J692="", "", J692/Veriler!$S$1)</f>
        <v/>
      </c>
      <c r="L692" s="108" t="str">
        <f>IF(E692&lt;&gt;"", "İthal Girdi", IF(Veriler!O692="", "", IF(Veriler!N692="H", "%0,5 üzerindedir", IF(Veriler!O692&gt;0.1, "%10 sınırı aşılmıştır.", "Uygun"))))</f>
        <v/>
      </c>
      <c r="M692" s="108" t="str">
        <f t="shared" si="123"/>
        <v xml:space="preserve"> </v>
      </c>
      <c r="N692" s="29"/>
      <c r="O692" s="6"/>
      <c r="P692" s="72" t="str">
        <f t="shared" ref="P692:P704" si="125">IFERROR(IF(AND(R692&lt;&gt;"",J692&lt;&gt;"",J692&lt;&gt;0,R692&lt;&gt;0),R692/J692,"")," ")</f>
        <v/>
      </c>
      <c r="Q692" s="70">
        <f>IFERROR(IF(K692&lt;=0.005,IF(E692="",J692,0),IF(E692&lt;&gt;"",0,IF(N692="",0,IF(N692="H",0,IF(O692&lt;Veriler!$F$2,J692*Veriler!$F$2,J692*O692)))))," ")</f>
        <v>0</v>
      </c>
      <c r="R692" s="70">
        <f>IF(Veriler!O692&lt;=0.1, Q692, IF(AND(Veriler!O692&gt;0.1, E692="", N692="E"), IF(O692&gt;Veriler!$F$2, O692*Q692, IF(O692&lt;Veriler!$F$2, Veriler!$F$2*Q692, O692*Q692)), 0))</f>
        <v>0</v>
      </c>
      <c r="S692" s="70" t="str">
        <f t="shared" ref="S692:S704" si="126">IF(R692=0," ",R692)</f>
        <v xml:space="preserve"> </v>
      </c>
      <c r="T692" s="73" t="str">
        <f>IFERROR(IF(E692="", IF(Q692=1, 0, IF(J692-Q692=0, "", J692-Q692)), IF(Veriler!H692="", J692, IF(J692*Veriler!H692=0, "", J692*Veriler!H692))), J692)</f>
        <v/>
      </c>
    </row>
    <row r="693" spans="1:20" s="63" customFormat="1" ht="27.75" customHeight="1" x14ac:dyDescent="0.25">
      <c r="A693" s="69">
        <v>3</v>
      </c>
      <c r="B693" s="201"/>
      <c r="C693" s="202"/>
      <c r="D693" s="4"/>
      <c r="E693" s="5"/>
      <c r="F693" s="3"/>
      <c r="G693" s="3"/>
      <c r="H693" s="3"/>
      <c r="I693" s="3"/>
      <c r="J693" s="70" t="str">
        <f t="shared" si="124"/>
        <v/>
      </c>
      <c r="K693" s="71" t="str">
        <f>IF(J693="", "", J693/Veriler!$S$1)</f>
        <v/>
      </c>
      <c r="L693" s="108" t="str">
        <f>IF(E693&lt;&gt;"", "İthal Girdi", IF(Veriler!O693="", "", IF(Veriler!N693="H", "%0,5 üzerindedir", IF(Veriler!O693&gt;0.1, "%10 sınırı aşılmıştır.", "Uygun"))))</f>
        <v/>
      </c>
      <c r="M693" s="108" t="str">
        <f t="shared" si="123"/>
        <v xml:space="preserve"> </v>
      </c>
      <c r="N693" s="29"/>
      <c r="O693" s="6"/>
      <c r="P693" s="72" t="str">
        <f t="shared" si="125"/>
        <v/>
      </c>
      <c r="Q693" s="70">
        <f>IFERROR(IF(K693&lt;=0.005,IF(E693="",J693,0),IF(E693&lt;&gt;"",0,IF(N693="",0,IF(N693="H",0,IF(O693&lt;Veriler!$F$2,J693*Veriler!$F$2,J693*O693)))))," ")</f>
        <v>0</v>
      </c>
      <c r="R693" s="70">
        <f>IF(Veriler!O693&lt;=0.1, Q693, IF(AND(Veriler!O693&gt;0.1, E693="", N693="E"), IF(O693&gt;Veriler!$F$2, O693*Q693, IF(O693&lt;Veriler!$F$2, Veriler!$F$2*Q693, O693*Q693)), 0))</f>
        <v>0</v>
      </c>
      <c r="S693" s="70" t="str">
        <f t="shared" si="126"/>
        <v xml:space="preserve"> </v>
      </c>
      <c r="T693" s="73" t="str">
        <f>IFERROR(IF(E693="", IF(Q693=1, 0, IF(J693-Q693=0, "", J693-Q693)), IF(Veriler!H693="", J693, IF(J693*Veriler!H693=0, "", J693*Veriler!H693))), J693)</f>
        <v/>
      </c>
    </row>
    <row r="694" spans="1:20" s="63" customFormat="1" ht="27.75" customHeight="1" x14ac:dyDescent="0.25">
      <c r="A694" s="69">
        <v>4</v>
      </c>
      <c r="B694" s="201"/>
      <c r="C694" s="202"/>
      <c r="D694" s="4"/>
      <c r="E694" s="5"/>
      <c r="F694" s="3"/>
      <c r="G694" s="3"/>
      <c r="H694" s="3"/>
      <c r="I694" s="3"/>
      <c r="J694" s="70" t="str">
        <f t="shared" si="124"/>
        <v/>
      </c>
      <c r="K694" s="71" t="str">
        <f>IF(J694="", "", J694/Veriler!$S$1)</f>
        <v/>
      </c>
      <c r="L694" s="108" t="str">
        <f>IF(E694&lt;&gt;"", "İthal Girdi", IF(Veriler!O694="", "", IF(Veriler!N694="H", "%0,5 üzerindedir", IF(Veriler!O694&gt;0.1, "%10 sınırı aşılmıştır.", "Uygun"))))</f>
        <v/>
      </c>
      <c r="M694" s="108" t="str">
        <f t="shared" si="123"/>
        <v xml:space="preserve"> </v>
      </c>
      <c r="N694" s="29"/>
      <c r="O694" s="6"/>
      <c r="P694" s="72" t="str">
        <f t="shared" si="125"/>
        <v/>
      </c>
      <c r="Q694" s="70">
        <f>IFERROR(IF(K694&lt;=0.005,IF(E694="",J694,0),IF(E694&lt;&gt;"",0,IF(N694="",0,IF(N694="H",0,IF(O694&lt;Veriler!$F$2,J694*Veriler!$F$2,J694*O694)))))," ")</f>
        <v>0</v>
      </c>
      <c r="R694" s="70">
        <f>IF(Veriler!O694&lt;=0.1, Q694, IF(AND(Veriler!O694&gt;0.1, E694="", N694="E"), IF(O694&gt;Veriler!$F$2, O694*Q694, IF(O694&lt;Veriler!$F$2, Veriler!$F$2*Q694, O694*Q694)), 0))</f>
        <v>0</v>
      </c>
      <c r="S694" s="70" t="str">
        <f t="shared" si="126"/>
        <v xml:space="preserve"> </v>
      </c>
      <c r="T694" s="73" t="str">
        <f>IFERROR(IF(E694="", IF(Q694=1, 0, IF(J694-Q694=0, "", J694-Q694)), IF(Veriler!H694="", J694, IF(J694*Veriler!H694=0, "", J694*Veriler!H694))), J694)</f>
        <v/>
      </c>
    </row>
    <row r="695" spans="1:20" s="63" customFormat="1" ht="27.75" customHeight="1" x14ac:dyDescent="0.25">
      <c r="A695" s="69">
        <v>5</v>
      </c>
      <c r="B695" s="201"/>
      <c r="C695" s="202"/>
      <c r="D695" s="4"/>
      <c r="E695" s="5"/>
      <c r="F695" s="3"/>
      <c r="G695" s="3"/>
      <c r="H695" s="3"/>
      <c r="I695" s="3"/>
      <c r="J695" s="70" t="str">
        <f t="shared" si="124"/>
        <v/>
      </c>
      <c r="K695" s="71" t="str">
        <f>IF(J695="", "", J695/Veriler!$S$1)</f>
        <v/>
      </c>
      <c r="L695" s="108" t="str">
        <f>IF(E695&lt;&gt;"", "İthal Girdi", IF(Veriler!O695="", "", IF(Veriler!N695="H", "%0,5 üzerindedir", IF(Veriler!O695&gt;0.1, "%10 sınırı aşılmıştır.", "Uygun"))))</f>
        <v/>
      </c>
      <c r="M695" s="108" t="str">
        <f t="shared" si="123"/>
        <v xml:space="preserve"> </v>
      </c>
      <c r="N695" s="29"/>
      <c r="O695" s="6"/>
      <c r="P695" s="72" t="str">
        <f t="shared" si="125"/>
        <v/>
      </c>
      <c r="Q695" s="70">
        <f>IFERROR(IF(K695&lt;=0.005,IF(E695="",J695,0),IF(E695&lt;&gt;"",0,IF(N695="",0,IF(N695="H",0,IF(O695&lt;Veriler!$F$2,J695*Veriler!$F$2,J695*O695)))))," ")</f>
        <v>0</v>
      </c>
      <c r="R695" s="70">
        <f>IF(Veriler!O695&lt;=0.1, Q695, IF(AND(Veriler!O695&gt;0.1, E695="", N695="E"), IF(O695&gt;Veriler!$F$2, O695*Q695, IF(O695&lt;Veriler!$F$2, Veriler!$F$2*Q695, O695*Q695)), 0))</f>
        <v>0</v>
      </c>
      <c r="S695" s="70" t="str">
        <f t="shared" si="126"/>
        <v xml:space="preserve"> </v>
      </c>
      <c r="T695" s="73" t="str">
        <f>IFERROR(IF(E695="", IF(Q695=1, 0, IF(J695-Q695=0, "", J695-Q695)), IF(Veriler!H695="", J695, IF(J695*Veriler!H695=0, "", J695*Veriler!H695))), J695)</f>
        <v/>
      </c>
    </row>
    <row r="696" spans="1:20" s="63" customFormat="1" ht="27.75" customHeight="1" x14ac:dyDescent="0.25">
      <c r="A696" s="69">
        <v>6</v>
      </c>
      <c r="B696" s="201"/>
      <c r="C696" s="202"/>
      <c r="D696" s="4"/>
      <c r="E696" s="5"/>
      <c r="F696" s="3"/>
      <c r="G696" s="3"/>
      <c r="H696" s="3"/>
      <c r="I696" s="3"/>
      <c r="J696" s="70" t="str">
        <f t="shared" si="124"/>
        <v/>
      </c>
      <c r="K696" s="71" t="str">
        <f>IF(J696="", "", J696/Veriler!$S$1)</f>
        <v/>
      </c>
      <c r="L696" s="108" t="str">
        <f>IF(E696&lt;&gt;"", "İthal Girdi", IF(Veriler!O696="", "", IF(Veriler!N696="H", "%0,5 üzerindedir", IF(Veriler!O696&gt;0.1, "%10 sınırı aşılmıştır.", "Uygun"))))</f>
        <v/>
      </c>
      <c r="M696" s="108" t="str">
        <f t="shared" si="123"/>
        <v xml:space="preserve"> </v>
      </c>
      <c r="N696" s="29"/>
      <c r="O696" s="6"/>
      <c r="P696" s="72" t="str">
        <f t="shared" si="125"/>
        <v/>
      </c>
      <c r="Q696" s="70">
        <f>IFERROR(IF(K696&lt;=0.005,IF(E696="",J696,0),IF(E696&lt;&gt;"",0,IF(N696="",0,IF(N696="H",0,IF(O696&lt;Veriler!$F$2,J696*Veriler!$F$2,J696*O696)))))," ")</f>
        <v>0</v>
      </c>
      <c r="R696" s="70">
        <f>IF(Veriler!O696&lt;=0.1, Q696, IF(AND(Veriler!O696&gt;0.1, E696="", N696="E"), IF(O696&gt;Veriler!$F$2, O696*Q696, IF(O696&lt;Veriler!$F$2, Veriler!$F$2*Q696, O696*Q696)), 0))</f>
        <v>0</v>
      </c>
      <c r="S696" s="70" t="str">
        <f t="shared" si="126"/>
        <v xml:space="preserve"> </v>
      </c>
      <c r="T696" s="73" t="str">
        <f>IFERROR(IF(E696="", IF(Q696=1, 0, IF(J696-Q696=0, "", J696-Q696)), IF(Veriler!H696="", J696, IF(J696*Veriler!H696=0, "", J696*Veriler!H696))), J696)</f>
        <v/>
      </c>
    </row>
    <row r="697" spans="1:20" s="63" customFormat="1" ht="27.75" customHeight="1" x14ac:dyDescent="0.25">
      <c r="A697" s="69">
        <v>7</v>
      </c>
      <c r="B697" s="201"/>
      <c r="C697" s="202"/>
      <c r="D697" s="4"/>
      <c r="E697" s="5"/>
      <c r="F697" s="3"/>
      <c r="G697" s="3"/>
      <c r="H697" s="3"/>
      <c r="I697" s="3"/>
      <c r="J697" s="70" t="str">
        <f t="shared" si="124"/>
        <v/>
      </c>
      <c r="K697" s="71" t="str">
        <f>IF(J697="", "", J697/Veriler!$S$1)</f>
        <v/>
      </c>
      <c r="L697" s="108" t="str">
        <f>IF(E697&lt;&gt;"", "İthal Girdi", IF(Veriler!O697="", "", IF(Veriler!N697="H", "%0,5 üzerindedir", IF(Veriler!O697&gt;0.1, "%10 sınırı aşılmıştır.", "Uygun"))))</f>
        <v/>
      </c>
      <c r="M697" s="108" t="str">
        <f t="shared" si="123"/>
        <v xml:space="preserve"> </v>
      </c>
      <c r="N697" s="29"/>
      <c r="O697" s="6"/>
      <c r="P697" s="72" t="str">
        <f t="shared" si="125"/>
        <v/>
      </c>
      <c r="Q697" s="70">
        <f>IFERROR(IF(K697&lt;=0.005,IF(E697="",J697,0),IF(E697&lt;&gt;"",0,IF(N697="",0,IF(N697="H",0,IF(O697&lt;Veriler!$F$2,J697*Veriler!$F$2,J697*O697)))))," ")</f>
        <v>0</v>
      </c>
      <c r="R697" s="70">
        <f>IF(Veriler!O697&lt;=0.1, Q697, IF(AND(Veriler!O697&gt;0.1, E697="", N697="E"), IF(O697&gt;Veriler!$F$2, O697*Q697, IF(O697&lt;Veriler!$F$2, Veriler!$F$2*Q697, O697*Q697)), 0))</f>
        <v>0</v>
      </c>
      <c r="S697" s="70" t="str">
        <f t="shared" si="126"/>
        <v xml:space="preserve"> </v>
      </c>
      <c r="T697" s="73" t="str">
        <f>IFERROR(IF(E697="", IF(Q697=1, 0, IF(J697-Q697=0, "", J697-Q697)), IF(Veriler!H697="", J697, IF(J697*Veriler!H697=0, "", J697*Veriler!H697))), J697)</f>
        <v/>
      </c>
    </row>
    <row r="698" spans="1:20" s="63" customFormat="1" ht="27.75" customHeight="1" x14ac:dyDescent="0.25">
      <c r="A698" s="69">
        <v>8</v>
      </c>
      <c r="B698" s="201"/>
      <c r="C698" s="202"/>
      <c r="D698" s="4"/>
      <c r="E698" s="5"/>
      <c r="F698" s="3"/>
      <c r="G698" s="3"/>
      <c r="H698" s="3"/>
      <c r="I698" s="3"/>
      <c r="J698" s="70" t="str">
        <f t="shared" si="124"/>
        <v/>
      </c>
      <c r="K698" s="71" t="str">
        <f>IF(J698="", "", J698/Veriler!$S$1)</f>
        <v/>
      </c>
      <c r="L698" s="108" t="str">
        <f>IF(E698&lt;&gt;"", "İthal Girdi", IF(Veriler!O698="", "", IF(Veriler!N698="H", "%0,5 üzerindedir", IF(Veriler!O698&gt;0.1, "%10 sınırı aşılmıştır.", "Uygun"))))</f>
        <v/>
      </c>
      <c r="M698" s="108" t="str">
        <f t="shared" si="123"/>
        <v xml:space="preserve"> </v>
      </c>
      <c r="N698" s="29"/>
      <c r="O698" s="6"/>
      <c r="P698" s="72" t="str">
        <f t="shared" si="125"/>
        <v/>
      </c>
      <c r="Q698" s="70">
        <f>IFERROR(IF(K698&lt;=0.005,IF(E698="",J698,0),IF(E698&lt;&gt;"",0,IF(N698="",0,IF(N698="H",0,IF(O698&lt;Veriler!$F$2,J698*Veriler!$F$2,J698*O698)))))," ")</f>
        <v>0</v>
      </c>
      <c r="R698" s="70">
        <f>IF(Veriler!O698&lt;=0.1, Q698, IF(AND(Veriler!O698&gt;0.1, E698="", N698="E"), IF(O698&gt;Veriler!$F$2, O698*Q698, IF(O698&lt;Veriler!$F$2, Veriler!$F$2*Q698, O698*Q698)), 0))</f>
        <v>0</v>
      </c>
      <c r="S698" s="70" t="str">
        <f t="shared" si="126"/>
        <v xml:space="preserve"> </v>
      </c>
      <c r="T698" s="73" t="str">
        <f>IFERROR(IF(E698="", IF(Q698=1, 0, IF(J698-Q698=0, "", J698-Q698)), IF(Veriler!H698="", J698, IF(J698*Veriler!H698=0, "", J698*Veriler!H698))), J698)</f>
        <v/>
      </c>
    </row>
    <row r="699" spans="1:20" s="63" customFormat="1" ht="27.75" customHeight="1" x14ac:dyDescent="0.25">
      <c r="A699" s="69">
        <v>9</v>
      </c>
      <c r="B699" s="201"/>
      <c r="C699" s="202"/>
      <c r="D699" s="4"/>
      <c r="E699" s="5"/>
      <c r="F699" s="3"/>
      <c r="G699" s="3"/>
      <c r="H699" s="3"/>
      <c r="I699" s="3"/>
      <c r="J699" s="70" t="str">
        <f t="shared" si="124"/>
        <v/>
      </c>
      <c r="K699" s="71" t="str">
        <f>IF(J699="", "", J699/Veriler!$S$1)</f>
        <v/>
      </c>
      <c r="L699" s="108" t="str">
        <f>IF(E699&lt;&gt;"", "İthal Girdi", IF(Veriler!O699="", "", IF(Veriler!N699="H", "%0,5 üzerindedir", IF(Veriler!O699&gt;0.1, "%10 sınırı aşılmıştır.", "Uygun"))))</f>
        <v/>
      </c>
      <c r="M699" s="108" t="str">
        <f t="shared" si="123"/>
        <v xml:space="preserve"> </v>
      </c>
      <c r="N699" s="29"/>
      <c r="O699" s="6"/>
      <c r="P699" s="72" t="str">
        <f t="shared" si="125"/>
        <v/>
      </c>
      <c r="Q699" s="70">
        <f>IFERROR(IF(K699&lt;=0.005,IF(E699="",J699,0),IF(E699&lt;&gt;"",0,IF(N699="",0,IF(N699="H",0,IF(O699&lt;Veriler!$F$2,J699*Veriler!$F$2,J699*O699)))))," ")</f>
        <v>0</v>
      </c>
      <c r="R699" s="70">
        <f>IF(Veriler!O699&lt;=0.1, Q699, IF(AND(Veriler!O699&gt;0.1, E699="", N699="E"), IF(O699&gt;Veriler!$F$2, O699*Q699, IF(O699&lt;Veriler!$F$2, Veriler!$F$2*Q699, O699*Q699)), 0))</f>
        <v>0</v>
      </c>
      <c r="S699" s="70" t="str">
        <f t="shared" si="126"/>
        <v xml:space="preserve"> </v>
      </c>
      <c r="T699" s="73" t="str">
        <f>IFERROR(IF(E699="", IF(Q699=1, 0, IF(J699-Q699=0, "", J699-Q699)), IF(Veriler!H699="", J699, IF(J699*Veriler!H699=0, "", J699*Veriler!H699))), J699)</f>
        <v/>
      </c>
    </row>
    <row r="700" spans="1:20" s="63" customFormat="1" ht="27.75" customHeight="1" x14ac:dyDescent="0.25">
      <c r="A700" s="69">
        <v>10</v>
      </c>
      <c r="B700" s="201"/>
      <c r="C700" s="202"/>
      <c r="D700" s="4"/>
      <c r="E700" s="5"/>
      <c r="F700" s="3"/>
      <c r="G700" s="3"/>
      <c r="H700" s="3"/>
      <c r="I700" s="3"/>
      <c r="J700" s="70" t="str">
        <f t="shared" si="124"/>
        <v/>
      </c>
      <c r="K700" s="71" t="str">
        <f>IF(J700="", "", J700/Veriler!$S$1)</f>
        <v/>
      </c>
      <c r="L700" s="108" t="str">
        <f>IF(E700&lt;&gt;"", "İthal Girdi", IF(Veriler!O700="", "", IF(Veriler!N700="H", "%0,5 üzerindedir", IF(Veriler!O700&gt;0.1, "%10 sınırı aşılmıştır.", "Uygun"))))</f>
        <v/>
      </c>
      <c r="M700" s="108" t="str">
        <f t="shared" si="123"/>
        <v xml:space="preserve"> </v>
      </c>
      <c r="N700" s="29"/>
      <c r="O700" s="6"/>
      <c r="P700" s="72" t="str">
        <f t="shared" si="125"/>
        <v/>
      </c>
      <c r="Q700" s="70">
        <f>IFERROR(IF(K700&lt;=0.005,IF(E700="",J700,0),IF(E700&lt;&gt;"",0,IF(N700="",0,IF(N700="H",0,IF(O700&lt;Veriler!$F$2,J700*Veriler!$F$2,J700*O700)))))," ")</f>
        <v>0</v>
      </c>
      <c r="R700" s="70">
        <f>IF(Veriler!O700&lt;=0.1, Q700, IF(AND(Veriler!O700&gt;0.1, E700="", N700="E"), IF(O700&gt;Veriler!$F$2, O700*Q700, IF(O700&lt;Veriler!$F$2, Veriler!$F$2*Q700, O700*Q700)), 0))</f>
        <v>0</v>
      </c>
      <c r="S700" s="70" t="str">
        <f t="shared" si="126"/>
        <v xml:space="preserve"> </v>
      </c>
      <c r="T700" s="73" t="str">
        <f>IFERROR(IF(E700="", IF(Q700=1, 0, IF(J700-Q700=0, "", J700-Q700)), IF(Veriler!H700="", J700, IF(J700*Veriler!H700=0, "", J700*Veriler!H700))), J700)</f>
        <v/>
      </c>
    </row>
    <row r="701" spans="1:20" s="63" customFormat="1" ht="27.75" customHeight="1" x14ac:dyDescent="0.25">
      <c r="A701" s="69">
        <v>11</v>
      </c>
      <c r="B701" s="201"/>
      <c r="C701" s="202"/>
      <c r="D701" s="4"/>
      <c r="E701" s="5"/>
      <c r="F701" s="3"/>
      <c r="G701" s="3"/>
      <c r="H701" s="3"/>
      <c r="I701" s="3"/>
      <c r="J701" s="70" t="str">
        <f t="shared" si="124"/>
        <v/>
      </c>
      <c r="K701" s="71" t="str">
        <f>IF(J701="", "", J701/Veriler!$S$1)</f>
        <v/>
      </c>
      <c r="L701" s="108" t="str">
        <f>IF(E701&lt;&gt;"", "İthal Girdi", IF(Veriler!O701="", "", IF(Veriler!N701="H", "%0,5 üzerindedir", IF(Veriler!O701&gt;0.1, "%10 sınırı aşılmıştır.", "Uygun"))))</f>
        <v/>
      </c>
      <c r="M701" s="108" t="str">
        <f t="shared" si="123"/>
        <v xml:space="preserve"> </v>
      </c>
      <c r="N701" s="29"/>
      <c r="O701" s="6"/>
      <c r="P701" s="72" t="str">
        <f t="shared" si="125"/>
        <v/>
      </c>
      <c r="Q701" s="70">
        <f>IFERROR(IF(K701&lt;=0.005,IF(E701="",J701,0),IF(E701&lt;&gt;"",0,IF(N701="",0,IF(N701="H",0,IF(O701&lt;Veriler!$F$2,J701*Veriler!$F$2,J701*O701)))))," ")</f>
        <v>0</v>
      </c>
      <c r="R701" s="70">
        <f>IF(Veriler!O701&lt;=0.1, Q701, IF(AND(Veriler!O701&gt;0.1, E701="", N701="E"), IF(O701&gt;Veriler!$F$2, O701*Q701, IF(O701&lt;Veriler!$F$2, Veriler!$F$2*Q701, O701*Q701)), 0))</f>
        <v>0</v>
      </c>
      <c r="S701" s="70" t="str">
        <f t="shared" si="126"/>
        <v xml:space="preserve"> </v>
      </c>
      <c r="T701" s="73" t="str">
        <f>IFERROR(IF(E701="", IF(Q701=1, 0, IF(J701-Q701=0, "", J701-Q701)), IF(Veriler!H701="", J701, IF(J701*Veriler!H701=0, "", J701*Veriler!H701))), J701)</f>
        <v/>
      </c>
    </row>
    <row r="702" spans="1:20" s="63" customFormat="1" ht="27.75" customHeight="1" x14ac:dyDescent="0.25">
      <c r="A702" s="69">
        <v>12</v>
      </c>
      <c r="B702" s="201"/>
      <c r="C702" s="202"/>
      <c r="D702" s="4"/>
      <c r="E702" s="5"/>
      <c r="F702" s="3"/>
      <c r="G702" s="3"/>
      <c r="H702" s="3"/>
      <c r="I702" s="3"/>
      <c r="J702" s="70" t="str">
        <f t="shared" si="124"/>
        <v/>
      </c>
      <c r="K702" s="71" t="str">
        <f>IF(J702="", "", J702/Veriler!$S$1)</f>
        <v/>
      </c>
      <c r="L702" s="108" t="str">
        <f>IF(E702&lt;&gt;"", "İthal Girdi", IF(Veriler!O702="", "", IF(Veriler!N702="H", "%0,5 üzerindedir", IF(Veriler!O702&gt;0.1, "%10 sınırı aşılmıştır.", "Uygun"))))</f>
        <v/>
      </c>
      <c r="M702" s="108" t="str">
        <f t="shared" si="123"/>
        <v xml:space="preserve"> </v>
      </c>
      <c r="N702" s="29"/>
      <c r="O702" s="6"/>
      <c r="P702" s="72" t="str">
        <f t="shared" si="125"/>
        <v/>
      </c>
      <c r="Q702" s="70">
        <f>IFERROR(IF(K702&lt;=0.005,IF(E702="",J702,0),IF(E702&lt;&gt;"",0,IF(N702="",0,IF(N702="H",0,IF(O702&lt;Veriler!$F$2,J702*Veriler!$F$2,J702*O702)))))," ")</f>
        <v>0</v>
      </c>
      <c r="R702" s="70">
        <f>IF(Veriler!O702&lt;=0.1, Q702, IF(AND(Veriler!O702&gt;0.1, E702="", N702="E"), IF(O702&gt;Veriler!$F$2, O702*Q702, IF(O702&lt;Veriler!$F$2, Veriler!$F$2*Q702, O702*Q702)), 0))</f>
        <v>0</v>
      </c>
      <c r="S702" s="70" t="str">
        <f t="shared" si="126"/>
        <v xml:space="preserve"> </v>
      </c>
      <c r="T702" s="73" t="str">
        <f>IFERROR(IF(E702="", IF(Q702=1, 0, IF(J702-Q702=0, "", J702-Q702)), IF(Veriler!H702="", J702, IF(J702*Veriler!H702=0, "", J702*Veriler!H702))), J702)</f>
        <v/>
      </c>
    </row>
    <row r="703" spans="1:20" s="63" customFormat="1" ht="27.75" customHeight="1" x14ac:dyDescent="0.25">
      <c r="A703" s="69">
        <v>13</v>
      </c>
      <c r="B703" s="201"/>
      <c r="C703" s="202"/>
      <c r="D703" s="4"/>
      <c r="E703" s="5"/>
      <c r="F703" s="3"/>
      <c r="G703" s="3"/>
      <c r="H703" s="3"/>
      <c r="I703" s="3"/>
      <c r="J703" s="70" t="str">
        <f t="shared" si="124"/>
        <v/>
      </c>
      <c r="K703" s="71" t="str">
        <f>IF(J703="", "", J703/Veriler!$S$1)</f>
        <v/>
      </c>
      <c r="L703" s="108" t="str">
        <f>IF(E703&lt;&gt;"", "İthal Girdi", IF(Veriler!O703="", "", IF(Veriler!N703="H", "%0,5 üzerindedir", IF(Veriler!O703&gt;0.1, "%10 sınırı aşılmıştır.", "Uygun"))))</f>
        <v/>
      </c>
      <c r="M703" s="108" t="str">
        <f t="shared" si="123"/>
        <v xml:space="preserve"> </v>
      </c>
      <c r="N703" s="29"/>
      <c r="O703" s="6"/>
      <c r="P703" s="72" t="str">
        <f t="shared" si="125"/>
        <v/>
      </c>
      <c r="Q703" s="70">
        <f>IFERROR(IF(K703&lt;=0.005,IF(E703="",J703,0),IF(E703&lt;&gt;"",0,IF(N703="",0,IF(N703="H",0,IF(O703&lt;Veriler!$F$2,J703*Veriler!$F$2,J703*O703)))))," ")</f>
        <v>0</v>
      </c>
      <c r="R703" s="70">
        <f>IF(Veriler!O703&lt;=0.1, Q703, IF(AND(Veriler!O703&gt;0.1, E703="", N703="E"), IF(O703&gt;Veriler!$F$2, O703*Q703, IF(O703&lt;Veriler!$F$2, Veriler!$F$2*Q703, O703*Q703)), 0))</f>
        <v>0</v>
      </c>
      <c r="S703" s="70" t="str">
        <f t="shared" si="126"/>
        <v xml:space="preserve"> </v>
      </c>
      <c r="T703" s="73" t="str">
        <f>IFERROR(IF(E703="", IF(Q703=1, 0, IF(J703-Q703=0, "", J703-Q703)), IF(Veriler!H703="", J703, IF(J703*Veriler!H703=0, "", J703*Veriler!H703))), J703)</f>
        <v/>
      </c>
    </row>
    <row r="704" spans="1:20" s="63" customFormat="1" ht="27.75" customHeight="1" x14ac:dyDescent="0.25">
      <c r="A704" s="69">
        <v>14</v>
      </c>
      <c r="B704" s="201"/>
      <c r="C704" s="202"/>
      <c r="D704" s="4"/>
      <c r="E704" s="5"/>
      <c r="F704" s="3"/>
      <c r="G704" s="3"/>
      <c r="H704" s="3"/>
      <c r="I704" s="3"/>
      <c r="J704" s="70" t="str">
        <f t="shared" si="124"/>
        <v/>
      </c>
      <c r="K704" s="71" t="str">
        <f>IF(J704="", "", J704/Veriler!$S$1)</f>
        <v/>
      </c>
      <c r="L704" s="108" t="str">
        <f>IF(E704&lt;&gt;"", "İthal Girdi", IF(Veriler!O704="", "", IF(Veriler!N704="H", "%0,5 üzerindedir", IF(Veriler!O704&gt;0.1, "%10 sınırı aşılmıştır.", "Uygun"))))</f>
        <v/>
      </c>
      <c r="M704" s="108" t="str">
        <f t="shared" si="123"/>
        <v xml:space="preserve"> </v>
      </c>
      <c r="N704" s="29"/>
      <c r="O704" s="6"/>
      <c r="P704" s="72" t="str">
        <f t="shared" si="125"/>
        <v/>
      </c>
      <c r="Q704" s="70">
        <f>IFERROR(IF(K704&lt;=0.005,IF(E704="",J704,0),IF(E704&lt;&gt;"",0,IF(N704="",0,IF(N704="H",0,IF(O704&lt;Veriler!$F$2,J704*Veriler!$F$2,J704*O704)))))," ")</f>
        <v>0</v>
      </c>
      <c r="R704" s="70">
        <f>IF(Veriler!O704&lt;=0.1, Q704, IF(AND(Veriler!O704&gt;0.1, E704="", N704="E"), IF(O704&gt;Veriler!$F$2, O704*Q704, IF(O704&lt;Veriler!$F$2, Veriler!$F$2*Q704, O704*Q704)), 0))</f>
        <v>0</v>
      </c>
      <c r="S704" s="70" t="str">
        <f t="shared" si="126"/>
        <v xml:space="preserve"> </v>
      </c>
      <c r="T704" s="73" t="str">
        <f>IFERROR(IF(E704="", IF(Q704=1, 0, IF(J704-Q704=0, "", J704-Q704)), IF(Veriler!H704="", J704, IF(J704*Veriler!H704=0, "", J704*Veriler!H704))), J704)</f>
        <v/>
      </c>
    </row>
    <row r="705" spans="1:20" s="63" customFormat="1" ht="27" customHeight="1" x14ac:dyDescent="0.25">
      <c r="A705" s="103"/>
      <c r="B705" s="204" t="s">
        <v>18</v>
      </c>
      <c r="C705" s="204"/>
      <c r="D705" s="104"/>
      <c r="E705" s="104"/>
      <c r="F705" s="104"/>
      <c r="G705" s="104"/>
      <c r="H705" s="104"/>
      <c r="I705" s="104"/>
      <c r="J705" s="104"/>
      <c r="K705" s="104"/>
      <c r="L705" s="104"/>
      <c r="M705" s="104"/>
      <c r="N705" s="104"/>
      <c r="O705" s="104"/>
      <c r="P705" s="204"/>
      <c r="Q705" s="204"/>
      <c r="R705" s="104"/>
      <c r="S705" s="104"/>
      <c r="T705" s="104"/>
    </row>
    <row r="706" spans="1:20" s="63" customFormat="1" ht="27.75" customHeight="1" x14ac:dyDescent="0.25">
      <c r="A706" s="69">
        <v>1</v>
      </c>
      <c r="B706" s="201"/>
      <c r="C706" s="202"/>
      <c r="D706" s="4"/>
      <c r="E706" s="5"/>
      <c r="F706" s="3"/>
      <c r="G706" s="3"/>
      <c r="H706" s="3"/>
      <c r="I706" s="3"/>
      <c r="J706" s="70" t="str">
        <f t="shared" ref="J706:J719" si="127">IF(AND(F706&lt;&gt;0, H706&lt;&gt;0, I706&lt;&gt;0), F706*H706*I706, "")</f>
        <v/>
      </c>
      <c r="K706" s="71" t="str">
        <f>IF(J706="", "", J706/Veriler!$S$1)</f>
        <v/>
      </c>
      <c r="L706" s="108" t="str">
        <f>IF(E706&lt;&gt;"", "İthal Girdi", IF(Veriler!O706="", "", IF(Veriler!N706="H", "%0,5 üzerindedir", IF(Veriler!O706&gt;0.1, "%10 sınırı aşılmıştır.", "Uygun"))))</f>
        <v/>
      </c>
      <c r="M706" s="108" t="str">
        <f t="shared" ref="M706:M719" si="128">IF(K706=""," ",L706)</f>
        <v xml:space="preserve"> </v>
      </c>
      <c r="N706" s="29"/>
      <c r="O706" s="6"/>
      <c r="P706" s="72" t="str">
        <f t="shared" ref="P706:P719" si="129">IFERROR(IF(AND(R706&lt;&gt;"",J706&lt;&gt;"",J706&lt;&gt;0,R706&lt;&gt;0),R706/J706,"")," ")</f>
        <v/>
      </c>
      <c r="Q706" s="70">
        <f>IFERROR(IF(K706&lt;=0.005,IF(E706="",J706,0),IF(E706&lt;&gt;"",0,IF(N706="",0,IF(N706="H",0,IF(O706&lt;Veriler!$F$2,J706*Veriler!$F$2,J706*O706)))))," ")</f>
        <v>0</v>
      </c>
      <c r="R706" s="70">
        <f>IF(Veriler!O706&lt;=0.1, Q706, IF(AND(Veriler!O706&gt;0.1, E706="", N706="E"), IF(O706&gt;Veriler!$F$2, O706*Q706, IF(O706&lt;Veriler!$F$2, Veriler!$F$2*Q706, O706*Q706)), 0))</f>
        <v>0</v>
      </c>
      <c r="S706" s="70" t="str">
        <f t="shared" ref="S706:S719" si="130">IF(R706=0," ",R706)</f>
        <v xml:space="preserve"> </v>
      </c>
      <c r="T706" s="73" t="str">
        <f>IFERROR(IF(E706="", IF(Q706=1, 0, IF(J706-Q706=0, "", J706-Q706)), IF(Veriler!H706="", J706, IF(J706*Veriler!H706=0, "", J706*Veriler!H706))), J706)</f>
        <v/>
      </c>
    </row>
    <row r="707" spans="1:20" s="63" customFormat="1" ht="27.75" customHeight="1" x14ac:dyDescent="0.25">
      <c r="A707" s="69">
        <v>2</v>
      </c>
      <c r="B707" s="201"/>
      <c r="C707" s="202"/>
      <c r="D707" s="4"/>
      <c r="E707" s="5"/>
      <c r="F707" s="3"/>
      <c r="G707" s="3"/>
      <c r="H707" s="3"/>
      <c r="I707" s="3"/>
      <c r="J707" s="70" t="str">
        <f t="shared" si="127"/>
        <v/>
      </c>
      <c r="K707" s="71" t="str">
        <f>IF(J707="", "", J707/Veriler!$S$1)</f>
        <v/>
      </c>
      <c r="L707" s="108" t="str">
        <f>IF(E707&lt;&gt;"", "İthal Girdi", IF(Veriler!O707="", "", IF(Veriler!N707="H", "%0,5 üzerindedir", IF(Veriler!O707&gt;0.1, "%10 sınırı aşılmıştır.", "Uygun"))))</f>
        <v/>
      </c>
      <c r="M707" s="108" t="str">
        <f t="shared" si="128"/>
        <v xml:space="preserve"> </v>
      </c>
      <c r="N707" s="29"/>
      <c r="O707" s="6"/>
      <c r="P707" s="72" t="str">
        <f t="shared" si="129"/>
        <v/>
      </c>
      <c r="Q707" s="70">
        <f>IFERROR(IF(K707&lt;=0.005,IF(E707="",J707,0),IF(E707&lt;&gt;"",0,IF(N707="",0,IF(N707="H",0,IF(O707&lt;Veriler!$F$2,J707*Veriler!$F$2,J707*O707)))))," ")</f>
        <v>0</v>
      </c>
      <c r="R707" s="70">
        <f>IF(Veriler!O707&lt;=0.1, Q707, IF(AND(Veriler!O707&gt;0.1, E707="", N707="E"), IF(O707&gt;Veriler!$F$2, O707*Q707, IF(O707&lt;Veriler!$F$2, Veriler!$F$2*Q707, O707*Q707)), 0))</f>
        <v>0</v>
      </c>
      <c r="S707" s="70" t="str">
        <f t="shared" si="130"/>
        <v xml:space="preserve"> </v>
      </c>
      <c r="T707" s="73" t="str">
        <f>IFERROR(IF(E707="", IF(Q707=1, 0, IF(J707-Q707=0, "", J707-Q707)), IF(Veriler!H707="", J707, IF(J707*Veriler!H707=0, "", J707*Veriler!H707))), J707)</f>
        <v/>
      </c>
    </row>
    <row r="708" spans="1:20" s="63" customFormat="1" ht="27.75" customHeight="1" x14ac:dyDescent="0.25">
      <c r="A708" s="69">
        <v>3</v>
      </c>
      <c r="B708" s="201"/>
      <c r="C708" s="202"/>
      <c r="D708" s="4"/>
      <c r="E708" s="5"/>
      <c r="F708" s="3"/>
      <c r="G708" s="3"/>
      <c r="H708" s="3"/>
      <c r="I708" s="3"/>
      <c r="J708" s="70" t="str">
        <f t="shared" si="127"/>
        <v/>
      </c>
      <c r="K708" s="71" t="str">
        <f>IF(J708="", "", J708/Veriler!$S$1)</f>
        <v/>
      </c>
      <c r="L708" s="108" t="str">
        <f>IF(E708&lt;&gt;"", "İthal Girdi", IF(Veriler!O708="", "", IF(Veriler!N708="H", "%0,5 üzerindedir", IF(Veriler!O708&gt;0.1, "%10 sınırı aşılmıştır.", "Uygun"))))</f>
        <v/>
      </c>
      <c r="M708" s="108" t="str">
        <f t="shared" si="128"/>
        <v xml:space="preserve"> </v>
      </c>
      <c r="N708" s="29"/>
      <c r="O708" s="6"/>
      <c r="P708" s="72" t="str">
        <f t="shared" si="129"/>
        <v/>
      </c>
      <c r="Q708" s="70">
        <f>IFERROR(IF(K708&lt;=0.005,IF(E708="",J708,0),IF(E708&lt;&gt;"",0,IF(N708="",0,IF(N708="H",0,IF(O708&lt;Veriler!$F$2,J708*Veriler!$F$2,J708*O708)))))," ")</f>
        <v>0</v>
      </c>
      <c r="R708" s="70">
        <f>IF(Veriler!O708&lt;=0.1, Q708, IF(AND(Veriler!O708&gt;0.1, E708="", N708="E"), IF(O708&gt;Veriler!$F$2, O708*Q708, IF(O708&lt;Veriler!$F$2, Veriler!$F$2*Q708, O708*Q708)), 0))</f>
        <v>0</v>
      </c>
      <c r="S708" s="70" t="str">
        <f t="shared" si="130"/>
        <v xml:space="preserve"> </v>
      </c>
      <c r="T708" s="73" t="str">
        <f>IFERROR(IF(E708="", IF(Q708=1, 0, IF(J708-Q708=0, "", J708-Q708)), IF(Veriler!H708="", J708, IF(J708*Veriler!H708=0, "", J708*Veriler!H708))), J708)</f>
        <v/>
      </c>
    </row>
    <row r="709" spans="1:20" s="63" customFormat="1" ht="27.75" customHeight="1" x14ac:dyDescent="0.25">
      <c r="A709" s="69">
        <v>4</v>
      </c>
      <c r="B709" s="201"/>
      <c r="C709" s="202"/>
      <c r="D709" s="4"/>
      <c r="E709" s="5"/>
      <c r="F709" s="3"/>
      <c r="G709" s="3"/>
      <c r="H709" s="3"/>
      <c r="I709" s="3"/>
      <c r="J709" s="70" t="str">
        <f t="shared" si="127"/>
        <v/>
      </c>
      <c r="K709" s="71" t="str">
        <f>IF(J709="", "", J709/Veriler!$S$1)</f>
        <v/>
      </c>
      <c r="L709" s="108" t="str">
        <f>IF(E709&lt;&gt;"", "İthal Girdi", IF(Veriler!O709="", "", IF(Veriler!N709="H", "%0,5 üzerindedir", IF(Veriler!O709&gt;0.1, "%10 sınırı aşılmıştır.", "Uygun"))))</f>
        <v/>
      </c>
      <c r="M709" s="108" t="str">
        <f t="shared" si="128"/>
        <v xml:space="preserve"> </v>
      </c>
      <c r="N709" s="29"/>
      <c r="O709" s="6"/>
      <c r="P709" s="72" t="str">
        <f t="shared" si="129"/>
        <v/>
      </c>
      <c r="Q709" s="70">
        <f>IFERROR(IF(K709&lt;=0.005,IF(E709="",J709,0),IF(E709&lt;&gt;"",0,IF(N709="",0,IF(N709="H",0,IF(O709&lt;Veriler!$F$2,J709*Veriler!$F$2,J709*O709)))))," ")</f>
        <v>0</v>
      </c>
      <c r="R709" s="70">
        <f>IF(Veriler!O709&lt;=0.1, Q709, IF(AND(Veriler!O709&gt;0.1, E709="", N709="E"), IF(O709&gt;Veriler!$F$2, O709*Q709, IF(O709&lt;Veriler!$F$2, Veriler!$F$2*Q709, O709*Q709)), 0))</f>
        <v>0</v>
      </c>
      <c r="S709" s="70" t="str">
        <f t="shared" si="130"/>
        <v xml:space="preserve"> </v>
      </c>
      <c r="T709" s="73" t="str">
        <f>IFERROR(IF(E709="", IF(Q709=1, 0, IF(J709-Q709=0, "", J709-Q709)), IF(Veriler!H709="", J709, IF(J709*Veriler!H709=0, "", J709*Veriler!H709))), J709)</f>
        <v/>
      </c>
    </row>
    <row r="710" spans="1:20" s="63" customFormat="1" ht="27.75" customHeight="1" x14ac:dyDescent="0.25">
      <c r="A710" s="69">
        <v>5</v>
      </c>
      <c r="B710" s="201"/>
      <c r="C710" s="202"/>
      <c r="D710" s="4"/>
      <c r="E710" s="5"/>
      <c r="F710" s="3"/>
      <c r="G710" s="3"/>
      <c r="H710" s="3"/>
      <c r="I710" s="3"/>
      <c r="J710" s="70" t="str">
        <f t="shared" si="127"/>
        <v/>
      </c>
      <c r="K710" s="71" t="str">
        <f>IF(J710="", "", J710/Veriler!$S$1)</f>
        <v/>
      </c>
      <c r="L710" s="108" t="str">
        <f>IF(E710&lt;&gt;"", "İthal Girdi", IF(Veriler!O710="", "", IF(Veriler!N710="H", "%0,5 üzerindedir", IF(Veriler!O710&gt;0.1, "%10 sınırı aşılmıştır.", "Uygun"))))</f>
        <v/>
      </c>
      <c r="M710" s="108" t="str">
        <f t="shared" si="128"/>
        <v xml:space="preserve"> </v>
      </c>
      <c r="N710" s="29"/>
      <c r="O710" s="6"/>
      <c r="P710" s="72" t="str">
        <f t="shared" si="129"/>
        <v/>
      </c>
      <c r="Q710" s="70">
        <f>IFERROR(IF(K710&lt;=0.005,IF(E710="",J710,0),IF(E710&lt;&gt;"",0,IF(N710="",0,IF(N710="H",0,IF(O710&lt;Veriler!$F$2,J710*Veriler!$F$2,J710*O710)))))," ")</f>
        <v>0</v>
      </c>
      <c r="R710" s="70">
        <f>IF(Veriler!O710&lt;=0.1, Q710, IF(AND(Veriler!O710&gt;0.1, E710="", N710="E"), IF(O710&gt;Veriler!$F$2, O710*Q710, IF(O710&lt;Veriler!$F$2, Veriler!$F$2*Q710, O710*Q710)), 0))</f>
        <v>0</v>
      </c>
      <c r="S710" s="70" t="str">
        <f t="shared" si="130"/>
        <v xml:space="preserve"> </v>
      </c>
      <c r="T710" s="73" t="str">
        <f>IFERROR(IF(E710="", IF(Q710=1, 0, IF(J710-Q710=0, "", J710-Q710)), IF(Veriler!H710="", J710, IF(J710*Veriler!H710=0, "", J710*Veriler!H710))), J710)</f>
        <v/>
      </c>
    </row>
    <row r="711" spans="1:20" s="63" customFormat="1" ht="27.75" customHeight="1" x14ac:dyDescent="0.25">
      <c r="A711" s="69">
        <v>6</v>
      </c>
      <c r="B711" s="201"/>
      <c r="C711" s="202"/>
      <c r="D711" s="4"/>
      <c r="E711" s="5"/>
      <c r="F711" s="3"/>
      <c r="G711" s="3"/>
      <c r="H711" s="3"/>
      <c r="I711" s="3"/>
      <c r="J711" s="70" t="str">
        <f t="shared" si="127"/>
        <v/>
      </c>
      <c r="K711" s="71" t="str">
        <f>IF(J711="", "", J711/Veriler!$S$1)</f>
        <v/>
      </c>
      <c r="L711" s="108" t="str">
        <f>IF(E711&lt;&gt;"", "İthal Girdi", IF(Veriler!O711="", "", IF(Veriler!N711="H", "%0,5 üzerindedir", IF(Veriler!O711&gt;0.1, "%10 sınırı aşılmıştır.", "Uygun"))))</f>
        <v/>
      </c>
      <c r="M711" s="108" t="str">
        <f t="shared" si="128"/>
        <v xml:space="preserve"> </v>
      </c>
      <c r="N711" s="29"/>
      <c r="O711" s="6"/>
      <c r="P711" s="72" t="str">
        <f t="shared" si="129"/>
        <v/>
      </c>
      <c r="Q711" s="70">
        <f>IFERROR(IF(K711&lt;=0.005,IF(E711="",J711,0),IF(E711&lt;&gt;"",0,IF(N711="",0,IF(N711="H",0,IF(O711&lt;Veriler!$F$2,J711*Veriler!$F$2,J711*O711)))))," ")</f>
        <v>0</v>
      </c>
      <c r="R711" s="70">
        <f>IF(Veriler!O711&lt;=0.1, Q711, IF(AND(Veriler!O711&gt;0.1, E711="", N711="E"), IF(O711&gt;Veriler!$F$2, O711*Q711, IF(O711&lt;Veriler!$F$2, Veriler!$F$2*Q711, O711*Q711)), 0))</f>
        <v>0</v>
      </c>
      <c r="S711" s="70" t="str">
        <f t="shared" si="130"/>
        <v xml:space="preserve"> </v>
      </c>
      <c r="T711" s="73" t="str">
        <f>IFERROR(IF(E711="", IF(Q711=1, 0, IF(J711-Q711=0, "", J711-Q711)), IF(Veriler!H711="", J711, IF(J711*Veriler!H711=0, "", J711*Veriler!H711))), J711)</f>
        <v/>
      </c>
    </row>
    <row r="712" spans="1:20" s="63" customFormat="1" ht="27.75" customHeight="1" x14ac:dyDescent="0.25">
      <c r="A712" s="69">
        <v>7</v>
      </c>
      <c r="B712" s="201"/>
      <c r="C712" s="202"/>
      <c r="D712" s="4"/>
      <c r="E712" s="5"/>
      <c r="F712" s="3"/>
      <c r="G712" s="3"/>
      <c r="H712" s="3"/>
      <c r="I712" s="3"/>
      <c r="J712" s="70" t="str">
        <f t="shared" si="127"/>
        <v/>
      </c>
      <c r="K712" s="71" t="str">
        <f>IF(J712="", "", J712/Veriler!$S$1)</f>
        <v/>
      </c>
      <c r="L712" s="108" t="str">
        <f>IF(E712&lt;&gt;"", "İthal Girdi", IF(Veriler!O712="", "", IF(Veriler!N712="H", "%0,5 üzerindedir", IF(Veriler!O712&gt;0.1, "%10 sınırı aşılmıştır.", "Uygun"))))</f>
        <v/>
      </c>
      <c r="M712" s="108" t="str">
        <f t="shared" si="128"/>
        <v xml:space="preserve"> </v>
      </c>
      <c r="N712" s="29"/>
      <c r="O712" s="6"/>
      <c r="P712" s="72" t="str">
        <f t="shared" si="129"/>
        <v/>
      </c>
      <c r="Q712" s="70">
        <f>IFERROR(IF(K712&lt;=0.005,IF(E712="",J712,0),IF(E712&lt;&gt;"",0,IF(N712="",0,IF(N712="H",0,IF(O712&lt;Veriler!$F$2,J712*Veriler!$F$2,J712*O712)))))," ")</f>
        <v>0</v>
      </c>
      <c r="R712" s="70">
        <f>IF(Veriler!O712&lt;=0.1, Q712, IF(AND(Veriler!O712&gt;0.1, E712="", N712="E"), IF(O712&gt;Veriler!$F$2, O712*Q712, IF(O712&lt;Veriler!$F$2, Veriler!$F$2*Q712, O712*Q712)), 0))</f>
        <v>0</v>
      </c>
      <c r="S712" s="70" t="str">
        <f t="shared" si="130"/>
        <v xml:space="preserve"> </v>
      </c>
      <c r="T712" s="73" t="str">
        <f>IFERROR(IF(E712="", IF(Q712=1, 0, IF(J712-Q712=0, "", J712-Q712)), IF(Veriler!H712="", J712, IF(J712*Veriler!H712=0, "", J712*Veriler!H712))), J712)</f>
        <v/>
      </c>
    </row>
    <row r="713" spans="1:20" s="63" customFormat="1" ht="27.75" customHeight="1" x14ac:dyDescent="0.25">
      <c r="A713" s="69">
        <v>8</v>
      </c>
      <c r="B713" s="201"/>
      <c r="C713" s="202"/>
      <c r="D713" s="4"/>
      <c r="E713" s="5"/>
      <c r="F713" s="3"/>
      <c r="G713" s="3"/>
      <c r="H713" s="3"/>
      <c r="I713" s="3"/>
      <c r="J713" s="70" t="str">
        <f t="shared" si="127"/>
        <v/>
      </c>
      <c r="K713" s="71" t="str">
        <f>IF(J713="", "", J713/Veriler!$S$1)</f>
        <v/>
      </c>
      <c r="L713" s="108" t="str">
        <f>IF(E713&lt;&gt;"", "İthal Girdi", IF(Veriler!O713="", "", IF(Veriler!N713="H", "%0,5 üzerindedir", IF(Veriler!O713&gt;0.1, "%10 sınırı aşılmıştır.", "Uygun"))))</f>
        <v/>
      </c>
      <c r="M713" s="108" t="str">
        <f t="shared" si="128"/>
        <v xml:space="preserve"> </v>
      </c>
      <c r="N713" s="29"/>
      <c r="O713" s="6"/>
      <c r="P713" s="72" t="str">
        <f t="shared" si="129"/>
        <v/>
      </c>
      <c r="Q713" s="70">
        <f>IFERROR(IF(K713&lt;=0.005,IF(E713="",J713,0),IF(E713&lt;&gt;"",0,IF(N713="",0,IF(N713="H",0,IF(O713&lt;Veriler!$F$2,J713*Veriler!$F$2,J713*O713)))))," ")</f>
        <v>0</v>
      </c>
      <c r="R713" s="70">
        <f>IF(Veriler!O713&lt;=0.1, Q713, IF(AND(Veriler!O713&gt;0.1, E713="", N713="E"), IF(O713&gt;Veriler!$F$2, O713*Q713, IF(O713&lt;Veriler!$F$2, Veriler!$F$2*Q713, O713*Q713)), 0))</f>
        <v>0</v>
      </c>
      <c r="S713" s="70" t="str">
        <f t="shared" si="130"/>
        <v xml:space="preserve"> </v>
      </c>
      <c r="T713" s="73" t="str">
        <f>IFERROR(IF(E713="", IF(Q713=1, 0, IF(J713-Q713=0, "", J713-Q713)), IF(Veriler!H713="", J713, IF(J713*Veriler!H713=0, "", J713*Veriler!H713))), J713)</f>
        <v/>
      </c>
    </row>
    <row r="714" spans="1:20" s="63" customFormat="1" ht="27.75" customHeight="1" x14ac:dyDescent="0.25">
      <c r="A714" s="69">
        <v>9</v>
      </c>
      <c r="B714" s="201"/>
      <c r="C714" s="202"/>
      <c r="D714" s="4"/>
      <c r="E714" s="5"/>
      <c r="F714" s="3"/>
      <c r="G714" s="3"/>
      <c r="H714" s="3"/>
      <c r="I714" s="3"/>
      <c r="J714" s="70" t="str">
        <f t="shared" si="127"/>
        <v/>
      </c>
      <c r="K714" s="71" t="str">
        <f>IF(J714="", "", J714/Veriler!$S$1)</f>
        <v/>
      </c>
      <c r="L714" s="108" t="str">
        <f>IF(E714&lt;&gt;"", "İthal Girdi", IF(Veriler!O714="", "", IF(Veriler!N714="H", "%0,5 üzerindedir", IF(Veriler!O714&gt;0.1, "%10 sınırı aşılmıştır.", "Uygun"))))</f>
        <v/>
      </c>
      <c r="M714" s="108" t="str">
        <f t="shared" si="128"/>
        <v xml:space="preserve"> </v>
      </c>
      <c r="N714" s="29"/>
      <c r="O714" s="6"/>
      <c r="P714" s="72" t="str">
        <f t="shared" si="129"/>
        <v/>
      </c>
      <c r="Q714" s="70">
        <f>IFERROR(IF(K714&lt;=0.005,IF(E714="",J714,0),IF(E714&lt;&gt;"",0,IF(N714="",0,IF(N714="H",0,IF(O714&lt;Veriler!$F$2,J714*Veriler!$F$2,J714*O714)))))," ")</f>
        <v>0</v>
      </c>
      <c r="R714" s="70">
        <f>IF(Veriler!O714&lt;=0.1, Q714, IF(AND(Veriler!O714&gt;0.1, E714="", N714="E"), IF(O714&gt;Veriler!$F$2, O714*Q714, IF(O714&lt;Veriler!$F$2, Veriler!$F$2*Q714, O714*Q714)), 0))</f>
        <v>0</v>
      </c>
      <c r="S714" s="70" t="str">
        <f t="shared" si="130"/>
        <v xml:space="preserve"> </v>
      </c>
      <c r="T714" s="73" t="str">
        <f>IFERROR(IF(E714="", IF(Q714=1, 0, IF(J714-Q714=0, "", J714-Q714)), IF(Veriler!H714="", J714, IF(J714*Veriler!H714=0, "", J714*Veriler!H714))), J714)</f>
        <v/>
      </c>
    </row>
    <row r="715" spans="1:20" s="63" customFormat="1" ht="27.75" customHeight="1" x14ac:dyDescent="0.25">
      <c r="A715" s="69">
        <v>10</v>
      </c>
      <c r="B715" s="201"/>
      <c r="C715" s="202"/>
      <c r="D715" s="4"/>
      <c r="E715" s="5"/>
      <c r="F715" s="3"/>
      <c r="G715" s="3"/>
      <c r="H715" s="3"/>
      <c r="I715" s="3"/>
      <c r="J715" s="70" t="str">
        <f t="shared" si="127"/>
        <v/>
      </c>
      <c r="K715" s="71" t="str">
        <f>IF(J715="", "", J715/Veriler!$S$1)</f>
        <v/>
      </c>
      <c r="L715" s="108" t="str">
        <f>IF(E715&lt;&gt;"", "İthal Girdi", IF(Veriler!O715="", "", IF(Veriler!N715="H", "%0,5 üzerindedir", IF(Veriler!O715&gt;0.1, "%10 sınırı aşılmıştır.", "Uygun"))))</f>
        <v/>
      </c>
      <c r="M715" s="108" t="str">
        <f t="shared" si="128"/>
        <v xml:space="preserve"> </v>
      </c>
      <c r="N715" s="29"/>
      <c r="O715" s="6"/>
      <c r="P715" s="72" t="str">
        <f t="shared" si="129"/>
        <v/>
      </c>
      <c r="Q715" s="70">
        <f>IFERROR(IF(K715&lt;=0.005,IF(E715="",J715,0),IF(E715&lt;&gt;"",0,IF(N715="",0,IF(N715="H",0,IF(O715&lt;Veriler!$F$2,J715*Veriler!$F$2,J715*O715)))))," ")</f>
        <v>0</v>
      </c>
      <c r="R715" s="70">
        <f>IF(Veriler!O715&lt;=0.1, Q715, IF(AND(Veriler!O715&gt;0.1, E715="", N715="E"), IF(O715&gt;Veriler!$F$2, O715*Q715, IF(O715&lt;Veriler!$F$2, Veriler!$F$2*Q715, O715*Q715)), 0))</f>
        <v>0</v>
      </c>
      <c r="S715" s="70" t="str">
        <f t="shared" si="130"/>
        <v xml:space="preserve"> </v>
      </c>
      <c r="T715" s="73" t="str">
        <f>IFERROR(IF(E715="", IF(Q715=1, 0, IF(J715-Q715=0, "", J715-Q715)), IF(Veriler!H715="", J715, IF(J715*Veriler!H715=0, "", J715*Veriler!H715))), J715)</f>
        <v/>
      </c>
    </row>
    <row r="716" spans="1:20" s="63" customFormat="1" ht="27.75" customHeight="1" x14ac:dyDescent="0.25">
      <c r="A716" s="69">
        <v>11</v>
      </c>
      <c r="B716" s="201"/>
      <c r="C716" s="202"/>
      <c r="D716" s="4"/>
      <c r="E716" s="5"/>
      <c r="F716" s="3"/>
      <c r="G716" s="3"/>
      <c r="H716" s="3"/>
      <c r="I716" s="3"/>
      <c r="J716" s="70" t="str">
        <f t="shared" si="127"/>
        <v/>
      </c>
      <c r="K716" s="71" t="str">
        <f>IF(J716="", "", J716/Veriler!$S$1)</f>
        <v/>
      </c>
      <c r="L716" s="108" t="str">
        <f>IF(E716&lt;&gt;"", "İthal Girdi", IF(Veriler!O716="", "", IF(Veriler!N716="H", "%0,5 üzerindedir", IF(Veriler!O716&gt;0.1, "%10 sınırı aşılmıştır.", "Uygun"))))</f>
        <v/>
      </c>
      <c r="M716" s="108" t="str">
        <f t="shared" si="128"/>
        <v xml:space="preserve"> </v>
      </c>
      <c r="N716" s="29"/>
      <c r="O716" s="6"/>
      <c r="P716" s="72" t="str">
        <f t="shared" si="129"/>
        <v/>
      </c>
      <c r="Q716" s="70">
        <f>IFERROR(IF(K716&lt;=0.005,IF(E716="",J716,0),IF(E716&lt;&gt;"",0,IF(N716="",0,IF(N716="H",0,IF(O716&lt;Veriler!$F$2,J716*Veriler!$F$2,J716*O716)))))," ")</f>
        <v>0</v>
      </c>
      <c r="R716" s="70">
        <f>IF(Veriler!O716&lt;=0.1, Q716, IF(AND(Veriler!O716&gt;0.1, E716="", N716="E"), IF(O716&gt;Veriler!$F$2, O716*Q716, IF(O716&lt;Veriler!$F$2, Veriler!$F$2*Q716, O716*Q716)), 0))</f>
        <v>0</v>
      </c>
      <c r="S716" s="70" t="str">
        <f t="shared" si="130"/>
        <v xml:space="preserve"> </v>
      </c>
      <c r="T716" s="73" t="str">
        <f>IFERROR(IF(E716="", IF(Q716=1, 0, IF(J716-Q716=0, "", J716-Q716)), IF(Veriler!H716="", J716, IF(J716*Veriler!H716=0, "", J716*Veriler!H716))), J716)</f>
        <v/>
      </c>
    </row>
    <row r="717" spans="1:20" s="63" customFormat="1" ht="27.75" customHeight="1" x14ac:dyDescent="0.25">
      <c r="A717" s="69">
        <v>12</v>
      </c>
      <c r="B717" s="201"/>
      <c r="C717" s="202"/>
      <c r="D717" s="4"/>
      <c r="E717" s="5"/>
      <c r="F717" s="3"/>
      <c r="G717" s="3"/>
      <c r="H717" s="3"/>
      <c r="I717" s="3"/>
      <c r="J717" s="70" t="str">
        <f t="shared" si="127"/>
        <v/>
      </c>
      <c r="K717" s="71" t="str">
        <f>IF(J717="", "", J717/Veriler!$S$1)</f>
        <v/>
      </c>
      <c r="L717" s="108" t="str">
        <f>IF(E717&lt;&gt;"", "İthal Girdi", IF(Veriler!O717="", "", IF(Veriler!N717="H", "%0,5 üzerindedir", IF(Veriler!O717&gt;0.1, "%10 sınırı aşılmıştır.", "Uygun"))))</f>
        <v/>
      </c>
      <c r="M717" s="108" t="str">
        <f t="shared" si="128"/>
        <v xml:space="preserve"> </v>
      </c>
      <c r="N717" s="29"/>
      <c r="O717" s="6"/>
      <c r="P717" s="72" t="str">
        <f t="shared" si="129"/>
        <v/>
      </c>
      <c r="Q717" s="70">
        <f>IFERROR(IF(K717&lt;=0.005,IF(E717="",J717,0),IF(E717&lt;&gt;"",0,IF(N717="",0,IF(N717="H",0,IF(O717&lt;Veriler!$F$2,J717*Veriler!$F$2,J717*O717)))))," ")</f>
        <v>0</v>
      </c>
      <c r="R717" s="70">
        <f>IF(Veriler!O717&lt;=0.1, Q717, IF(AND(Veriler!O717&gt;0.1, E717="", N717="E"), IF(O717&gt;Veriler!$F$2, O717*Q717, IF(O717&lt;Veriler!$F$2, Veriler!$F$2*Q717, O717*Q717)), 0))</f>
        <v>0</v>
      </c>
      <c r="S717" s="70" t="str">
        <f t="shared" si="130"/>
        <v xml:space="preserve"> </v>
      </c>
      <c r="T717" s="73" t="str">
        <f>IFERROR(IF(E717="", IF(Q717=1, 0, IF(J717-Q717=0, "", J717-Q717)), IF(Veriler!H717="", J717, IF(J717*Veriler!H717=0, "", J717*Veriler!H717))), J717)</f>
        <v/>
      </c>
    </row>
    <row r="718" spans="1:20" s="63" customFormat="1" ht="27.75" customHeight="1" x14ac:dyDescent="0.25">
      <c r="A718" s="69">
        <v>13</v>
      </c>
      <c r="B718" s="201"/>
      <c r="C718" s="202"/>
      <c r="D718" s="4"/>
      <c r="E718" s="5"/>
      <c r="F718" s="3"/>
      <c r="G718" s="3"/>
      <c r="H718" s="3"/>
      <c r="I718" s="3"/>
      <c r="J718" s="70" t="str">
        <f t="shared" si="127"/>
        <v/>
      </c>
      <c r="K718" s="71" t="str">
        <f>IF(J718="", "", J718/Veriler!$S$1)</f>
        <v/>
      </c>
      <c r="L718" s="108" t="str">
        <f>IF(E718&lt;&gt;"", "İthal Girdi", IF(Veriler!O718="", "", IF(Veriler!N718="H", "%0,5 üzerindedir", IF(Veriler!O718&gt;0.1, "%10 sınırı aşılmıştır.", "Uygun"))))</f>
        <v/>
      </c>
      <c r="M718" s="108" t="str">
        <f t="shared" si="128"/>
        <v xml:space="preserve"> </v>
      </c>
      <c r="N718" s="29"/>
      <c r="O718" s="6"/>
      <c r="P718" s="72" t="str">
        <f t="shared" si="129"/>
        <v/>
      </c>
      <c r="Q718" s="70">
        <f>IFERROR(IF(K718&lt;=0.005,IF(E718="",J718,0),IF(E718&lt;&gt;"",0,IF(N718="",0,IF(N718="H",0,IF(O718&lt;Veriler!$F$2,J718*Veriler!$F$2,J718*O718)))))," ")</f>
        <v>0</v>
      </c>
      <c r="R718" s="70">
        <f>IF(Veriler!O718&lt;=0.1, Q718, IF(AND(Veriler!O718&gt;0.1, E718="", N718="E"), IF(O718&gt;Veriler!$F$2, O718*Q718, IF(O718&lt;Veriler!$F$2, Veriler!$F$2*Q718, O718*Q718)), 0))</f>
        <v>0</v>
      </c>
      <c r="S718" s="70" t="str">
        <f t="shared" si="130"/>
        <v xml:space="preserve"> </v>
      </c>
      <c r="T718" s="73" t="str">
        <f>IFERROR(IF(E718="", IF(Q718=1, 0, IF(J718-Q718=0, "", J718-Q718)), IF(Veriler!H718="", J718, IF(J718*Veriler!H718=0, "", J718*Veriler!H718))), J718)</f>
        <v/>
      </c>
    </row>
    <row r="719" spans="1:20" s="63" customFormat="1" ht="27.75" customHeight="1" x14ac:dyDescent="0.25">
      <c r="A719" s="69">
        <v>14</v>
      </c>
      <c r="B719" s="201"/>
      <c r="C719" s="202"/>
      <c r="D719" s="4"/>
      <c r="E719" s="5"/>
      <c r="F719" s="3"/>
      <c r="G719" s="3"/>
      <c r="H719" s="3"/>
      <c r="I719" s="3"/>
      <c r="J719" s="70" t="str">
        <f t="shared" si="127"/>
        <v/>
      </c>
      <c r="K719" s="71" t="str">
        <f>IF(J719="", "", J719/Veriler!$S$1)</f>
        <v/>
      </c>
      <c r="L719" s="108" t="str">
        <f>IF(E719&lt;&gt;"", "İthal Girdi", IF(Veriler!O719="", "", IF(Veriler!N719="H", "%0,5 üzerindedir", IF(Veriler!O719&gt;0.1, "%10 sınırı aşılmıştır.", "Uygun"))))</f>
        <v/>
      </c>
      <c r="M719" s="108" t="str">
        <f t="shared" si="128"/>
        <v xml:space="preserve"> </v>
      </c>
      <c r="N719" s="29"/>
      <c r="O719" s="6"/>
      <c r="P719" s="72" t="str">
        <f t="shared" si="129"/>
        <v/>
      </c>
      <c r="Q719" s="70">
        <f>IFERROR(IF(K719&lt;=0.005,IF(E719="",J719,0),IF(E719&lt;&gt;"",0,IF(N719="",0,IF(N719="H",0,IF(O719&lt;Veriler!$F$2,J719*Veriler!$F$2,J719*O719)))))," ")</f>
        <v>0</v>
      </c>
      <c r="R719" s="70">
        <f>IF(Veriler!O719&lt;=0.1, Q719, IF(AND(Veriler!O719&gt;0.1, E719="", N719="E"), IF(O719&gt;Veriler!$F$2, O719*Q719, IF(O719&lt;Veriler!$F$2, Veriler!$F$2*Q719, O719*Q719)), 0))</f>
        <v>0</v>
      </c>
      <c r="S719" s="70" t="str">
        <f t="shared" si="130"/>
        <v xml:space="preserve"> </v>
      </c>
      <c r="T719" s="73" t="str">
        <f>IFERROR(IF(E719="", IF(Q719=1, 0, IF(J719-Q719=0, "", J719-Q719)), IF(Veriler!H719="", J719, IF(J719*Veriler!H719=0, "", J719*Veriler!H719))), J719)</f>
        <v/>
      </c>
    </row>
    <row r="720" spans="1:20" s="63" customFormat="1" ht="24" customHeight="1" x14ac:dyDescent="0.25">
      <c r="A720" s="74"/>
      <c r="B720" s="75"/>
      <c r="C720" s="75"/>
      <c r="D720" s="75"/>
      <c r="E720" s="76"/>
      <c r="F720" s="74"/>
      <c r="G720" s="74"/>
      <c r="H720" s="74"/>
      <c r="I720" s="74"/>
      <c r="J720" s="77"/>
      <c r="K720" s="78"/>
      <c r="L720" s="109"/>
      <c r="M720" s="109"/>
      <c r="N720" s="79"/>
      <c r="O720" s="80"/>
      <c r="P720" s="80"/>
      <c r="Q720" s="74"/>
      <c r="R720" s="74"/>
      <c r="S720" s="74"/>
      <c r="T720" s="74"/>
    </row>
    <row r="721" spans="1:20" s="63" customFormat="1" ht="24" customHeight="1" x14ac:dyDescent="0.25">
      <c r="A721" s="74"/>
      <c r="B721" s="75"/>
      <c r="C721" s="75"/>
      <c r="D721" s="75"/>
      <c r="E721" s="76"/>
      <c r="F721" s="74"/>
      <c r="G721" s="74"/>
      <c r="H721" s="74"/>
      <c r="I721" s="74"/>
      <c r="J721" s="77"/>
      <c r="K721" s="78"/>
      <c r="L721" s="109"/>
      <c r="M721" s="109"/>
      <c r="N721" s="79"/>
      <c r="O721" s="80"/>
      <c r="P721" s="80"/>
      <c r="Q721" s="81" t="s">
        <v>19</v>
      </c>
      <c r="R721" s="81" t="s">
        <v>19</v>
      </c>
      <c r="S721" s="81" t="s">
        <v>19</v>
      </c>
      <c r="T721" s="82" t="s">
        <v>20</v>
      </c>
    </row>
    <row r="722" spans="1:20" s="63" customFormat="1" ht="27" customHeight="1" x14ac:dyDescent="0.25">
      <c r="A722" s="203" t="s">
        <v>106</v>
      </c>
      <c r="B722" s="203"/>
      <c r="C722" s="203"/>
      <c r="D722" s="203"/>
      <c r="E722" s="203"/>
      <c r="F722" s="203"/>
      <c r="G722" s="203"/>
      <c r="H722" s="203"/>
      <c r="I722" s="203"/>
      <c r="J722" s="203"/>
      <c r="K722" s="203"/>
      <c r="L722" s="203"/>
      <c r="M722" s="203"/>
      <c r="N722" s="203"/>
      <c r="O722" s="203"/>
      <c r="P722" s="203"/>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3" customFormat="1" ht="31.5" customHeight="1" x14ac:dyDescent="0.25">
      <c r="A730" s="205" t="s">
        <v>0</v>
      </c>
      <c r="B730" s="205"/>
      <c r="C730" s="205"/>
      <c r="D730" s="205"/>
      <c r="E730" s="205"/>
      <c r="F730" s="205"/>
      <c r="G730" s="205"/>
      <c r="H730" s="205"/>
      <c r="I730" s="205"/>
      <c r="J730" s="205"/>
      <c r="K730" s="205"/>
      <c r="L730" s="205"/>
      <c r="M730" s="205"/>
      <c r="N730" s="205" t="b">
        <v>0</v>
      </c>
      <c r="O730" s="205"/>
      <c r="P730" s="205"/>
      <c r="Q730" s="205"/>
      <c r="R730" s="205"/>
      <c r="S730" s="205"/>
      <c r="T730" s="205"/>
    </row>
    <row r="731" spans="1:20" s="64" customFormat="1" ht="28.5" customHeight="1" x14ac:dyDescent="0.25">
      <c r="A731" s="206" t="s">
        <v>124</v>
      </c>
      <c r="B731" s="207"/>
      <c r="C731" s="207"/>
      <c r="D731" s="207"/>
      <c r="E731" s="207"/>
      <c r="F731" s="207"/>
      <c r="G731" s="207"/>
      <c r="H731" s="207"/>
      <c r="I731" s="207"/>
      <c r="J731" s="207"/>
      <c r="K731" s="207"/>
      <c r="L731" s="207"/>
      <c r="M731" s="207"/>
      <c r="N731" s="207"/>
      <c r="O731" s="207"/>
      <c r="P731" s="208"/>
      <c r="Q731" s="160"/>
      <c r="R731" s="161"/>
      <c r="S731" s="162" t="s">
        <v>125</v>
      </c>
      <c r="T731" s="163">
        <f>T688+1</f>
        <v>19</v>
      </c>
    </row>
    <row r="732" spans="1:20" s="63" customFormat="1" ht="54" customHeight="1" x14ac:dyDescent="0.25">
      <c r="A732" s="65" t="s">
        <v>1</v>
      </c>
      <c r="B732" s="209" t="s">
        <v>2</v>
      </c>
      <c r="C732" s="210"/>
      <c r="D732" s="2" t="s">
        <v>3</v>
      </c>
      <c r="E732" s="2" t="s">
        <v>4</v>
      </c>
      <c r="F732" s="1" t="s">
        <v>5</v>
      </c>
      <c r="G732" s="1" t="s">
        <v>6</v>
      </c>
      <c r="H732" s="1" t="s">
        <v>7</v>
      </c>
      <c r="I732" s="1" t="s">
        <v>8</v>
      </c>
      <c r="J732" s="65" t="s">
        <v>9</v>
      </c>
      <c r="K732" s="67" t="s">
        <v>10</v>
      </c>
      <c r="L732" s="111" t="s">
        <v>94</v>
      </c>
      <c r="M732" s="111" t="s">
        <v>94</v>
      </c>
      <c r="N732" s="1" t="s">
        <v>11</v>
      </c>
      <c r="O732" s="1" t="s">
        <v>12</v>
      </c>
      <c r="P732" s="68" t="s">
        <v>13</v>
      </c>
      <c r="Q732" s="65" t="s">
        <v>14</v>
      </c>
      <c r="R732" s="65" t="s">
        <v>85</v>
      </c>
      <c r="S732" s="65" t="s">
        <v>85</v>
      </c>
      <c r="T732" s="65" t="s">
        <v>15</v>
      </c>
    </row>
    <row r="733" spans="1:20" s="63" customFormat="1" ht="27" customHeight="1" x14ac:dyDescent="0.25">
      <c r="A733" s="103"/>
      <c r="B733" s="204" t="s">
        <v>16</v>
      </c>
      <c r="C733" s="204"/>
      <c r="D733" s="104"/>
      <c r="E733" s="104"/>
      <c r="F733" s="104"/>
      <c r="G733" s="104"/>
      <c r="H733" s="104"/>
      <c r="I733" s="104"/>
      <c r="J733" s="104"/>
      <c r="K733" s="104"/>
      <c r="L733" s="104"/>
      <c r="M733" s="104"/>
      <c r="N733" s="104"/>
      <c r="O733" s="104"/>
      <c r="P733" s="204"/>
      <c r="Q733" s="204"/>
      <c r="R733" s="104"/>
      <c r="S733" s="104"/>
      <c r="T733" s="104"/>
    </row>
    <row r="734" spans="1:20" s="63" customFormat="1" ht="27.75" customHeight="1" x14ac:dyDescent="0.25">
      <c r="A734" s="69">
        <v>1</v>
      </c>
      <c r="B734" s="201"/>
      <c r="C734" s="202"/>
      <c r="D734" s="4"/>
      <c r="E734" s="5"/>
      <c r="F734" s="3"/>
      <c r="G734" s="3"/>
      <c r="H734" s="3"/>
      <c r="I734" s="3"/>
      <c r="J734" s="70"/>
      <c r="K734" s="71" t="str">
        <f>IF(J734="", "", J734/Veriler!$S$1)</f>
        <v/>
      </c>
      <c r="L734" s="108" t="str">
        <f>IF(E734&lt;&gt;"", "İthal Girdi", IF(Veriler!O734="", "", IF(Veriler!N734="H", "%0,5 üzerindedir", IF(Veriler!O734&gt;0.1, "%10 sınırı aşılmıştır.", "Uygun"))))</f>
        <v/>
      </c>
      <c r="M734" s="108" t="str">
        <f t="shared" ref="M734:M747" si="131">IF(K734=""," ",L734)</f>
        <v xml:space="preserve"> </v>
      </c>
      <c r="N734" s="29"/>
      <c r="O734" s="6"/>
      <c r="P734" s="72" t="str">
        <f>IFERROR(IF(AND(R734&lt;&gt;"",J734&lt;&gt;"",J734&lt;&gt;0,R734&lt;&gt;0),R734/J734,"")," ")</f>
        <v/>
      </c>
      <c r="Q734" s="70">
        <f>IFERROR(IF(K734&lt;=0.005,IF(E734="",J734,0),IF(E734&lt;&gt;"",0,IF(N734="",0,IF(N734="H",0,IF(O734&lt;Veriler!$F$2,J734*Veriler!$F$2,J734*O734)))))," ")</f>
        <v>0</v>
      </c>
      <c r="R734" s="70">
        <f>IF(Veriler!O734&lt;=0.1, Q734, IF(AND(Veriler!O734&gt;0.1, E734="", N734="E"), IF(O734&gt;Veriler!$F$2, O734*Q734, IF(O734&lt;Veriler!$F$2, Veriler!$F$2*Q734, O734*Q734)), 0))</f>
        <v>0</v>
      </c>
      <c r="S734" s="70" t="str">
        <f>IF(R734=0," ",R734)</f>
        <v xml:space="preserve"> </v>
      </c>
      <c r="T734" s="73" t="str">
        <f>IFERROR(IF(E734="", IF(Q734=1, 0, IF(J734-Q734=0, "", J734-Q734)), IF(Veriler!H734="", J734, IF(J734*Veriler!H734=0, "", J734*Veriler!H734))), J734)</f>
        <v/>
      </c>
    </row>
    <row r="735" spans="1:20" s="63" customFormat="1" ht="27.75" customHeight="1" x14ac:dyDescent="0.25">
      <c r="A735" s="69">
        <v>2</v>
      </c>
      <c r="B735" s="201"/>
      <c r="C735" s="202"/>
      <c r="D735" s="4"/>
      <c r="E735" s="5"/>
      <c r="F735" s="3"/>
      <c r="G735" s="3"/>
      <c r="H735" s="3"/>
      <c r="I735" s="3"/>
      <c r="J735" s="70" t="str">
        <f t="shared" ref="J735:J747" si="132">IF(AND(F735&lt;&gt;0, H735&lt;&gt;0, I735&lt;&gt;0), F735*H735*I735, "")</f>
        <v/>
      </c>
      <c r="K735" s="71" t="str">
        <f>IF(J735="", "", J735/Veriler!$S$1)</f>
        <v/>
      </c>
      <c r="L735" s="108" t="str">
        <f>IF(E735&lt;&gt;"", "İthal Girdi", IF(Veriler!O735="", "", IF(Veriler!N735="H", "%0,5 üzerindedir", IF(Veriler!O735&gt;0.1, "%10 sınırı aşılmıştır.", "Uygun"))))</f>
        <v/>
      </c>
      <c r="M735" s="108" t="str">
        <f t="shared" si="131"/>
        <v xml:space="preserve"> </v>
      </c>
      <c r="N735" s="29"/>
      <c r="O735" s="6"/>
      <c r="P735" s="72" t="str">
        <f t="shared" ref="P735:P747" si="133">IFERROR(IF(AND(R735&lt;&gt;"",J735&lt;&gt;"",J735&lt;&gt;0,R735&lt;&gt;0),R735/J735,"")," ")</f>
        <v/>
      </c>
      <c r="Q735" s="70">
        <f>IFERROR(IF(K735&lt;=0.005,IF(E735="",J735,0),IF(E735&lt;&gt;"",0,IF(N735="",0,IF(N735="H",0,IF(O735&lt;Veriler!$F$2,J735*Veriler!$F$2,J735*O735)))))," ")</f>
        <v>0</v>
      </c>
      <c r="R735" s="70">
        <f>IF(Veriler!O735&lt;=0.1, Q735, IF(AND(Veriler!O735&gt;0.1, E735="", N735="E"), IF(O735&gt;Veriler!$F$2, O735*Q735, IF(O735&lt;Veriler!$F$2, Veriler!$F$2*Q735, O735*Q735)), 0))</f>
        <v>0</v>
      </c>
      <c r="S735" s="70" t="str">
        <f t="shared" ref="S735:S747" si="134">IF(R735=0," ",R735)</f>
        <v xml:space="preserve"> </v>
      </c>
      <c r="T735" s="73" t="str">
        <f>IFERROR(IF(E735="", IF(Q735=1, 0, IF(J735-Q735=0, "", J735-Q735)), IF(Veriler!H735="", J735, IF(J735*Veriler!H735=0, "", J735*Veriler!H735))), J735)</f>
        <v/>
      </c>
    </row>
    <row r="736" spans="1:20" s="63" customFormat="1" ht="27.75" customHeight="1" x14ac:dyDescent="0.25">
      <c r="A736" s="69">
        <v>3</v>
      </c>
      <c r="B736" s="201"/>
      <c r="C736" s="202"/>
      <c r="D736" s="4"/>
      <c r="E736" s="5"/>
      <c r="F736" s="3"/>
      <c r="G736" s="3"/>
      <c r="H736" s="3"/>
      <c r="I736" s="3"/>
      <c r="J736" s="70" t="str">
        <f t="shared" si="132"/>
        <v/>
      </c>
      <c r="K736" s="71" t="str">
        <f>IF(J736="", "", J736/Veriler!$S$1)</f>
        <v/>
      </c>
      <c r="L736" s="108" t="str">
        <f>IF(E736&lt;&gt;"", "İthal Girdi", IF(Veriler!O736="", "", IF(Veriler!N736="H", "%0,5 üzerindedir", IF(Veriler!O736&gt;0.1, "%10 sınırı aşılmıştır.", "Uygun"))))</f>
        <v/>
      </c>
      <c r="M736" s="108" t="str">
        <f t="shared" si="131"/>
        <v xml:space="preserve"> </v>
      </c>
      <c r="N736" s="29"/>
      <c r="O736" s="6"/>
      <c r="P736" s="72" t="str">
        <f t="shared" si="133"/>
        <v/>
      </c>
      <c r="Q736" s="70">
        <f>IFERROR(IF(K736&lt;=0.005,IF(E736="",J736,0),IF(E736&lt;&gt;"",0,IF(N736="",0,IF(N736="H",0,IF(O736&lt;Veriler!$F$2,J736*Veriler!$F$2,J736*O736)))))," ")</f>
        <v>0</v>
      </c>
      <c r="R736" s="70">
        <f>IF(Veriler!O736&lt;=0.1, Q736, IF(AND(Veriler!O736&gt;0.1, E736="", N736="E"), IF(O736&gt;Veriler!$F$2, O736*Q736, IF(O736&lt;Veriler!$F$2, Veriler!$F$2*Q736, O736*Q736)), 0))</f>
        <v>0</v>
      </c>
      <c r="S736" s="70" t="str">
        <f t="shared" si="134"/>
        <v xml:space="preserve"> </v>
      </c>
      <c r="T736" s="73" t="str">
        <f>IFERROR(IF(E736="", IF(Q736=1, 0, IF(J736-Q736=0, "", J736-Q736)), IF(Veriler!H736="", J736, IF(J736*Veriler!H736=0, "", J736*Veriler!H736))), J736)</f>
        <v/>
      </c>
    </row>
    <row r="737" spans="1:20" s="63" customFormat="1" ht="27.75" customHeight="1" x14ac:dyDescent="0.25">
      <c r="A737" s="69">
        <v>4</v>
      </c>
      <c r="B737" s="201"/>
      <c r="C737" s="202"/>
      <c r="D737" s="4"/>
      <c r="E737" s="5"/>
      <c r="F737" s="3"/>
      <c r="G737" s="3"/>
      <c r="H737" s="3"/>
      <c r="I737" s="3"/>
      <c r="J737" s="70" t="str">
        <f t="shared" si="132"/>
        <v/>
      </c>
      <c r="K737" s="71" t="str">
        <f>IF(J737="", "", J737/Veriler!$S$1)</f>
        <v/>
      </c>
      <c r="L737" s="108" t="str">
        <f>IF(E737&lt;&gt;"", "İthal Girdi", IF(Veriler!O737="", "", IF(Veriler!N737="H", "%0,5 üzerindedir", IF(Veriler!O737&gt;0.1, "%10 sınırı aşılmıştır.", "Uygun"))))</f>
        <v/>
      </c>
      <c r="M737" s="108" t="str">
        <f t="shared" si="131"/>
        <v xml:space="preserve"> </v>
      </c>
      <c r="N737" s="29"/>
      <c r="O737" s="6"/>
      <c r="P737" s="72" t="str">
        <f t="shared" si="133"/>
        <v/>
      </c>
      <c r="Q737" s="70">
        <f>IFERROR(IF(K737&lt;=0.005,IF(E737="",J737,0),IF(E737&lt;&gt;"",0,IF(N737="",0,IF(N737="H",0,IF(O737&lt;Veriler!$F$2,J737*Veriler!$F$2,J737*O737)))))," ")</f>
        <v>0</v>
      </c>
      <c r="R737" s="70">
        <f>IF(Veriler!O737&lt;=0.1, Q737, IF(AND(Veriler!O737&gt;0.1, E737="", N737="E"), IF(O737&gt;Veriler!$F$2, O737*Q737, IF(O737&lt;Veriler!$F$2, Veriler!$F$2*Q737, O737*Q737)), 0))</f>
        <v>0</v>
      </c>
      <c r="S737" s="70" t="str">
        <f t="shared" si="134"/>
        <v xml:space="preserve"> </v>
      </c>
      <c r="T737" s="73" t="str">
        <f>IFERROR(IF(E737="", IF(Q737=1, 0, IF(J737-Q737=0, "", J737-Q737)), IF(Veriler!H737="", J737, IF(J737*Veriler!H737=0, "", J737*Veriler!H737))), J737)</f>
        <v/>
      </c>
    </row>
    <row r="738" spans="1:20" s="63" customFormat="1" ht="27.75" customHeight="1" x14ac:dyDescent="0.25">
      <c r="A738" s="69">
        <v>5</v>
      </c>
      <c r="B738" s="201"/>
      <c r="C738" s="202"/>
      <c r="D738" s="4"/>
      <c r="E738" s="5"/>
      <c r="F738" s="3"/>
      <c r="G738" s="3"/>
      <c r="H738" s="3"/>
      <c r="I738" s="3"/>
      <c r="J738" s="70" t="str">
        <f t="shared" si="132"/>
        <v/>
      </c>
      <c r="K738" s="71" t="str">
        <f>IF(J738="", "", J738/Veriler!$S$1)</f>
        <v/>
      </c>
      <c r="L738" s="108" t="str">
        <f>IF(E738&lt;&gt;"", "İthal Girdi", IF(Veriler!O738="", "", IF(Veriler!N738="H", "%0,5 üzerindedir", IF(Veriler!O738&gt;0.1, "%10 sınırı aşılmıştır.", "Uygun"))))</f>
        <v/>
      </c>
      <c r="M738" s="108" t="str">
        <f t="shared" si="131"/>
        <v xml:space="preserve"> </v>
      </c>
      <c r="N738" s="29"/>
      <c r="O738" s="6"/>
      <c r="P738" s="72" t="str">
        <f t="shared" si="133"/>
        <v/>
      </c>
      <c r="Q738" s="70">
        <f>IFERROR(IF(K738&lt;=0.005,IF(E738="",J738,0),IF(E738&lt;&gt;"",0,IF(N738="",0,IF(N738="H",0,IF(O738&lt;Veriler!$F$2,J738*Veriler!$F$2,J738*O738)))))," ")</f>
        <v>0</v>
      </c>
      <c r="R738" s="70">
        <f>IF(Veriler!O738&lt;=0.1, Q738, IF(AND(Veriler!O738&gt;0.1, E738="", N738="E"), IF(O738&gt;Veriler!$F$2, O738*Q738, IF(O738&lt;Veriler!$F$2, Veriler!$F$2*Q738, O738*Q738)), 0))</f>
        <v>0</v>
      </c>
      <c r="S738" s="70" t="str">
        <f t="shared" si="134"/>
        <v xml:space="preserve"> </v>
      </c>
      <c r="T738" s="73" t="str">
        <f>IFERROR(IF(E738="", IF(Q738=1, 0, IF(J738-Q738=0, "", J738-Q738)), IF(Veriler!H738="", J738, IF(J738*Veriler!H738=0, "", J738*Veriler!H738))), J738)</f>
        <v/>
      </c>
    </row>
    <row r="739" spans="1:20" s="63" customFormat="1" ht="27.75" customHeight="1" x14ac:dyDescent="0.25">
      <c r="A739" s="69">
        <v>6</v>
      </c>
      <c r="B739" s="201"/>
      <c r="C739" s="202"/>
      <c r="D739" s="4"/>
      <c r="E739" s="5"/>
      <c r="F739" s="3"/>
      <c r="G739" s="3"/>
      <c r="H739" s="3"/>
      <c r="I739" s="3"/>
      <c r="J739" s="70" t="str">
        <f t="shared" si="132"/>
        <v/>
      </c>
      <c r="K739" s="71" t="str">
        <f>IF(J739="", "", J739/Veriler!$S$1)</f>
        <v/>
      </c>
      <c r="L739" s="108" t="str">
        <f>IF(E739&lt;&gt;"", "İthal Girdi", IF(Veriler!O739="", "", IF(Veriler!N739="H", "%0,5 üzerindedir", IF(Veriler!O739&gt;0.1, "%10 sınırı aşılmıştır.", "Uygun"))))</f>
        <v/>
      </c>
      <c r="M739" s="108" t="str">
        <f t="shared" si="131"/>
        <v xml:space="preserve"> </v>
      </c>
      <c r="N739" s="29"/>
      <c r="O739" s="6"/>
      <c r="P739" s="72" t="str">
        <f t="shared" si="133"/>
        <v/>
      </c>
      <c r="Q739" s="70">
        <f>IFERROR(IF(K739&lt;=0.005,IF(E739="",J739,0),IF(E739&lt;&gt;"",0,IF(N739="",0,IF(N739="H",0,IF(O739&lt;Veriler!$F$2,J739*Veriler!$F$2,J739*O739)))))," ")</f>
        <v>0</v>
      </c>
      <c r="R739" s="70">
        <f>IF(Veriler!O739&lt;=0.1, Q739, IF(AND(Veriler!O739&gt;0.1, E739="", N739="E"), IF(O739&gt;Veriler!$F$2, O739*Q739, IF(O739&lt;Veriler!$F$2, Veriler!$F$2*Q739, O739*Q739)), 0))</f>
        <v>0</v>
      </c>
      <c r="S739" s="70" t="str">
        <f t="shared" si="134"/>
        <v xml:space="preserve"> </v>
      </c>
      <c r="T739" s="73" t="str">
        <f>IFERROR(IF(E739="", IF(Q739=1, 0, IF(J739-Q739=0, "", J739-Q739)), IF(Veriler!H739="", J739, IF(J739*Veriler!H739=0, "", J739*Veriler!H739))), J739)</f>
        <v/>
      </c>
    </row>
    <row r="740" spans="1:20" s="63" customFormat="1" ht="27.75" customHeight="1" x14ac:dyDescent="0.25">
      <c r="A740" s="69">
        <v>7</v>
      </c>
      <c r="B740" s="201"/>
      <c r="C740" s="202"/>
      <c r="D740" s="4"/>
      <c r="E740" s="5"/>
      <c r="F740" s="3"/>
      <c r="G740" s="3"/>
      <c r="H740" s="3"/>
      <c r="I740" s="3"/>
      <c r="J740" s="70" t="str">
        <f t="shared" si="132"/>
        <v/>
      </c>
      <c r="K740" s="71" t="str">
        <f>IF(J740="", "", J740/Veriler!$S$1)</f>
        <v/>
      </c>
      <c r="L740" s="108" t="str">
        <f>IF(E740&lt;&gt;"", "İthal Girdi", IF(Veriler!O740="", "", IF(Veriler!N740="H", "%0,5 üzerindedir", IF(Veriler!O740&gt;0.1, "%10 sınırı aşılmıştır.", "Uygun"))))</f>
        <v/>
      </c>
      <c r="M740" s="108" t="str">
        <f t="shared" si="131"/>
        <v xml:space="preserve"> </v>
      </c>
      <c r="N740" s="29"/>
      <c r="O740" s="6"/>
      <c r="P740" s="72" t="str">
        <f t="shared" si="133"/>
        <v/>
      </c>
      <c r="Q740" s="70">
        <f>IFERROR(IF(K740&lt;=0.005,IF(E740="",J740,0),IF(E740&lt;&gt;"",0,IF(N740="",0,IF(N740="H",0,IF(O740&lt;Veriler!$F$2,J740*Veriler!$F$2,J740*O740)))))," ")</f>
        <v>0</v>
      </c>
      <c r="R740" s="70">
        <f>IF(Veriler!O740&lt;=0.1, Q740, IF(AND(Veriler!O740&gt;0.1, E740="", N740="E"), IF(O740&gt;Veriler!$F$2, O740*Q740, IF(O740&lt;Veriler!$F$2, Veriler!$F$2*Q740, O740*Q740)), 0))</f>
        <v>0</v>
      </c>
      <c r="S740" s="70" t="str">
        <f t="shared" si="134"/>
        <v xml:space="preserve"> </v>
      </c>
      <c r="T740" s="73" t="str">
        <f>IFERROR(IF(E740="", IF(Q740=1, 0, IF(J740-Q740=0, "", J740-Q740)), IF(Veriler!H740="", J740, IF(J740*Veriler!H740=0, "", J740*Veriler!H740))), J740)</f>
        <v/>
      </c>
    </row>
    <row r="741" spans="1:20" s="63" customFormat="1" ht="27.75" customHeight="1" x14ac:dyDescent="0.25">
      <c r="A741" s="69">
        <v>8</v>
      </c>
      <c r="B741" s="201"/>
      <c r="C741" s="202"/>
      <c r="D741" s="4"/>
      <c r="E741" s="5"/>
      <c r="F741" s="3"/>
      <c r="G741" s="3"/>
      <c r="H741" s="3"/>
      <c r="I741" s="3"/>
      <c r="J741" s="70" t="str">
        <f t="shared" si="132"/>
        <v/>
      </c>
      <c r="K741" s="71" t="str">
        <f>IF(J741="", "", J741/Veriler!$S$1)</f>
        <v/>
      </c>
      <c r="L741" s="108" t="str">
        <f>IF(E741&lt;&gt;"", "İthal Girdi", IF(Veriler!O741="", "", IF(Veriler!N741="H", "%0,5 üzerindedir", IF(Veriler!O741&gt;0.1, "%10 sınırı aşılmıştır.", "Uygun"))))</f>
        <v/>
      </c>
      <c r="M741" s="108" t="str">
        <f t="shared" si="131"/>
        <v xml:space="preserve"> </v>
      </c>
      <c r="N741" s="29"/>
      <c r="O741" s="6"/>
      <c r="P741" s="72" t="str">
        <f t="shared" si="133"/>
        <v/>
      </c>
      <c r="Q741" s="70">
        <f>IFERROR(IF(K741&lt;=0.005,IF(E741="",J741,0),IF(E741&lt;&gt;"",0,IF(N741="",0,IF(N741="H",0,IF(O741&lt;Veriler!$F$2,J741*Veriler!$F$2,J741*O741)))))," ")</f>
        <v>0</v>
      </c>
      <c r="R741" s="70">
        <f>IF(Veriler!O741&lt;=0.1, Q741, IF(AND(Veriler!O741&gt;0.1, E741="", N741="E"), IF(O741&gt;Veriler!$F$2, O741*Q741, IF(O741&lt;Veriler!$F$2, Veriler!$F$2*Q741, O741*Q741)), 0))</f>
        <v>0</v>
      </c>
      <c r="S741" s="70" t="str">
        <f t="shared" si="134"/>
        <v xml:space="preserve"> </v>
      </c>
      <c r="T741" s="73" t="str">
        <f>IFERROR(IF(E741="", IF(Q741=1, 0, IF(J741-Q741=0, "", J741-Q741)), IF(Veriler!H741="", J741, IF(J741*Veriler!H741=0, "", J741*Veriler!H741))), J741)</f>
        <v/>
      </c>
    </row>
    <row r="742" spans="1:20" s="63" customFormat="1" ht="27.75" customHeight="1" x14ac:dyDescent="0.25">
      <c r="A742" s="69">
        <v>9</v>
      </c>
      <c r="B742" s="201"/>
      <c r="C742" s="202"/>
      <c r="D742" s="4"/>
      <c r="E742" s="5"/>
      <c r="F742" s="3"/>
      <c r="G742" s="3"/>
      <c r="H742" s="3"/>
      <c r="I742" s="3"/>
      <c r="J742" s="70" t="str">
        <f t="shared" si="132"/>
        <v/>
      </c>
      <c r="K742" s="71" t="str">
        <f>IF(J742="", "", J742/Veriler!$S$1)</f>
        <v/>
      </c>
      <c r="L742" s="108" t="str">
        <f>IF(E742&lt;&gt;"", "İthal Girdi", IF(Veriler!O742="", "", IF(Veriler!N742="H", "%0,5 üzerindedir", IF(Veriler!O742&gt;0.1, "%10 sınırı aşılmıştır.", "Uygun"))))</f>
        <v/>
      </c>
      <c r="M742" s="108" t="str">
        <f t="shared" si="131"/>
        <v xml:space="preserve"> </v>
      </c>
      <c r="N742" s="29"/>
      <c r="O742" s="6"/>
      <c r="P742" s="72" t="str">
        <f t="shared" si="133"/>
        <v/>
      </c>
      <c r="Q742" s="70">
        <f>IFERROR(IF(K742&lt;=0.005,IF(E742="",J742,0),IF(E742&lt;&gt;"",0,IF(N742="",0,IF(N742="H",0,IF(O742&lt;Veriler!$F$2,J742*Veriler!$F$2,J742*O742)))))," ")</f>
        <v>0</v>
      </c>
      <c r="R742" s="70">
        <f>IF(Veriler!O742&lt;=0.1, Q742, IF(AND(Veriler!O742&gt;0.1, E742="", N742="E"), IF(O742&gt;Veriler!$F$2, O742*Q742, IF(O742&lt;Veriler!$F$2, Veriler!$F$2*Q742, O742*Q742)), 0))</f>
        <v>0</v>
      </c>
      <c r="S742" s="70" t="str">
        <f t="shared" si="134"/>
        <v xml:space="preserve"> </v>
      </c>
      <c r="T742" s="73" t="str">
        <f>IFERROR(IF(E742="", IF(Q742=1, 0, IF(J742-Q742=0, "", J742-Q742)), IF(Veriler!H742="", J742, IF(J742*Veriler!H742=0, "", J742*Veriler!H742))), J742)</f>
        <v/>
      </c>
    </row>
    <row r="743" spans="1:20" s="63" customFormat="1" ht="27.75" customHeight="1" x14ac:dyDescent="0.25">
      <c r="A743" s="69">
        <v>10</v>
      </c>
      <c r="B743" s="201"/>
      <c r="C743" s="202"/>
      <c r="D743" s="4"/>
      <c r="E743" s="5"/>
      <c r="F743" s="3"/>
      <c r="G743" s="3"/>
      <c r="H743" s="3"/>
      <c r="I743" s="3"/>
      <c r="J743" s="70" t="str">
        <f t="shared" si="132"/>
        <v/>
      </c>
      <c r="K743" s="71" t="str">
        <f>IF(J743="", "", J743/Veriler!$S$1)</f>
        <v/>
      </c>
      <c r="L743" s="108" t="str">
        <f>IF(E743&lt;&gt;"", "İthal Girdi", IF(Veriler!O743="", "", IF(Veriler!N743="H", "%0,5 üzerindedir", IF(Veriler!O743&gt;0.1, "%10 sınırı aşılmıştır.", "Uygun"))))</f>
        <v/>
      </c>
      <c r="M743" s="108" t="str">
        <f t="shared" si="131"/>
        <v xml:space="preserve"> </v>
      </c>
      <c r="N743" s="29"/>
      <c r="O743" s="6"/>
      <c r="P743" s="72" t="str">
        <f t="shared" si="133"/>
        <v/>
      </c>
      <c r="Q743" s="70">
        <f>IFERROR(IF(K743&lt;=0.005,IF(E743="",J743,0),IF(E743&lt;&gt;"",0,IF(N743="",0,IF(N743="H",0,IF(O743&lt;Veriler!$F$2,J743*Veriler!$F$2,J743*O743)))))," ")</f>
        <v>0</v>
      </c>
      <c r="R743" s="70">
        <f>IF(Veriler!O743&lt;=0.1, Q743, IF(AND(Veriler!O743&gt;0.1, E743="", N743="E"), IF(O743&gt;Veriler!$F$2, O743*Q743, IF(O743&lt;Veriler!$F$2, Veriler!$F$2*Q743, O743*Q743)), 0))</f>
        <v>0</v>
      </c>
      <c r="S743" s="70" t="str">
        <f t="shared" si="134"/>
        <v xml:space="preserve"> </v>
      </c>
      <c r="T743" s="73" t="str">
        <f>IFERROR(IF(E743="", IF(Q743=1, 0, IF(J743-Q743=0, "", J743-Q743)), IF(Veriler!H743="", J743, IF(J743*Veriler!H743=0, "", J743*Veriler!H743))), J743)</f>
        <v/>
      </c>
    </row>
    <row r="744" spans="1:20" s="63" customFormat="1" ht="27.75" customHeight="1" x14ac:dyDescent="0.25">
      <c r="A744" s="69">
        <v>11</v>
      </c>
      <c r="B744" s="201"/>
      <c r="C744" s="202"/>
      <c r="D744" s="4"/>
      <c r="E744" s="5"/>
      <c r="F744" s="3"/>
      <c r="G744" s="3"/>
      <c r="H744" s="3"/>
      <c r="I744" s="3"/>
      <c r="J744" s="70" t="str">
        <f t="shared" si="132"/>
        <v/>
      </c>
      <c r="K744" s="71" t="str">
        <f>IF(J744="", "", J744/Veriler!$S$1)</f>
        <v/>
      </c>
      <c r="L744" s="108" t="str">
        <f>IF(E744&lt;&gt;"", "İthal Girdi", IF(Veriler!O744="", "", IF(Veriler!N744="H", "%0,5 üzerindedir", IF(Veriler!O744&gt;0.1, "%10 sınırı aşılmıştır.", "Uygun"))))</f>
        <v/>
      </c>
      <c r="M744" s="108" t="str">
        <f t="shared" si="131"/>
        <v xml:space="preserve"> </v>
      </c>
      <c r="N744" s="29"/>
      <c r="O744" s="6"/>
      <c r="P744" s="72" t="str">
        <f t="shared" si="133"/>
        <v/>
      </c>
      <c r="Q744" s="70">
        <f>IFERROR(IF(K744&lt;=0.005,IF(E744="",J744,0),IF(E744&lt;&gt;"",0,IF(N744="",0,IF(N744="H",0,IF(O744&lt;Veriler!$F$2,J744*Veriler!$F$2,J744*O744)))))," ")</f>
        <v>0</v>
      </c>
      <c r="R744" s="70">
        <f>IF(Veriler!O744&lt;=0.1, Q744, IF(AND(Veriler!O744&gt;0.1, E744="", N744="E"), IF(O744&gt;Veriler!$F$2, O744*Q744, IF(O744&lt;Veriler!$F$2, Veriler!$F$2*Q744, O744*Q744)), 0))</f>
        <v>0</v>
      </c>
      <c r="S744" s="70" t="str">
        <f t="shared" si="134"/>
        <v xml:space="preserve"> </v>
      </c>
      <c r="T744" s="73" t="str">
        <f>IFERROR(IF(E744="", IF(Q744=1, 0, IF(J744-Q744=0, "", J744-Q744)), IF(Veriler!H744="", J744, IF(J744*Veriler!H744=0, "", J744*Veriler!H744))), J744)</f>
        <v/>
      </c>
    </row>
    <row r="745" spans="1:20" s="63" customFormat="1" ht="27.75" customHeight="1" x14ac:dyDescent="0.25">
      <c r="A745" s="69">
        <v>12</v>
      </c>
      <c r="B745" s="201"/>
      <c r="C745" s="202"/>
      <c r="D745" s="4"/>
      <c r="E745" s="5"/>
      <c r="F745" s="3"/>
      <c r="G745" s="3"/>
      <c r="H745" s="3"/>
      <c r="I745" s="3"/>
      <c r="J745" s="70" t="str">
        <f t="shared" si="132"/>
        <v/>
      </c>
      <c r="K745" s="71" t="str">
        <f>IF(J745="", "", J745/Veriler!$S$1)</f>
        <v/>
      </c>
      <c r="L745" s="108" t="str">
        <f>IF(E745&lt;&gt;"", "İthal Girdi", IF(Veriler!O745="", "", IF(Veriler!N745="H", "%0,5 üzerindedir", IF(Veriler!O745&gt;0.1, "%10 sınırı aşılmıştır.", "Uygun"))))</f>
        <v/>
      </c>
      <c r="M745" s="108" t="str">
        <f t="shared" si="131"/>
        <v xml:space="preserve"> </v>
      </c>
      <c r="N745" s="29"/>
      <c r="O745" s="6"/>
      <c r="P745" s="72" t="str">
        <f t="shared" si="133"/>
        <v/>
      </c>
      <c r="Q745" s="70">
        <f>IFERROR(IF(K745&lt;=0.005,IF(E745="",J745,0),IF(E745&lt;&gt;"",0,IF(N745="",0,IF(N745="H",0,IF(O745&lt;Veriler!$F$2,J745*Veriler!$F$2,J745*O745)))))," ")</f>
        <v>0</v>
      </c>
      <c r="R745" s="70">
        <f>IF(Veriler!O745&lt;=0.1, Q745, IF(AND(Veriler!O745&gt;0.1, E745="", N745="E"), IF(O745&gt;Veriler!$F$2, O745*Q745, IF(O745&lt;Veriler!$F$2, Veriler!$F$2*Q745, O745*Q745)), 0))</f>
        <v>0</v>
      </c>
      <c r="S745" s="70" t="str">
        <f t="shared" si="134"/>
        <v xml:space="preserve"> </v>
      </c>
      <c r="T745" s="73" t="str">
        <f>IFERROR(IF(E745="", IF(Q745=1, 0, IF(J745-Q745=0, "", J745-Q745)), IF(Veriler!H745="", J745, IF(J745*Veriler!H745=0, "", J745*Veriler!H745))), J745)</f>
        <v/>
      </c>
    </row>
    <row r="746" spans="1:20" s="63" customFormat="1" ht="27.75" customHeight="1" x14ac:dyDescent="0.25">
      <c r="A746" s="69">
        <v>13</v>
      </c>
      <c r="B746" s="201"/>
      <c r="C746" s="202"/>
      <c r="D746" s="4"/>
      <c r="E746" s="5"/>
      <c r="F746" s="3"/>
      <c r="G746" s="3"/>
      <c r="H746" s="3"/>
      <c r="I746" s="3"/>
      <c r="J746" s="70" t="str">
        <f t="shared" si="132"/>
        <v/>
      </c>
      <c r="K746" s="71" t="str">
        <f>IF(J746="", "", J746/Veriler!$S$1)</f>
        <v/>
      </c>
      <c r="L746" s="108" t="str">
        <f>IF(E746&lt;&gt;"", "İthal Girdi", IF(Veriler!O746="", "", IF(Veriler!N746="H", "%0,5 üzerindedir", IF(Veriler!O746&gt;0.1, "%10 sınırı aşılmıştır.", "Uygun"))))</f>
        <v/>
      </c>
      <c r="M746" s="108" t="str">
        <f t="shared" si="131"/>
        <v xml:space="preserve"> </v>
      </c>
      <c r="N746" s="29"/>
      <c r="O746" s="6"/>
      <c r="P746" s="72" t="str">
        <f t="shared" si="133"/>
        <v/>
      </c>
      <c r="Q746" s="70">
        <f>IFERROR(IF(K746&lt;=0.005,IF(E746="",J746,0),IF(E746&lt;&gt;"",0,IF(N746="",0,IF(N746="H",0,IF(O746&lt;Veriler!$F$2,J746*Veriler!$F$2,J746*O746)))))," ")</f>
        <v>0</v>
      </c>
      <c r="R746" s="70">
        <f>IF(Veriler!O746&lt;=0.1, Q746, IF(AND(Veriler!O746&gt;0.1, E746="", N746="E"), IF(O746&gt;Veriler!$F$2, O746*Q746, IF(O746&lt;Veriler!$F$2, Veriler!$F$2*Q746, O746*Q746)), 0))</f>
        <v>0</v>
      </c>
      <c r="S746" s="70" t="str">
        <f t="shared" si="134"/>
        <v xml:space="preserve"> </v>
      </c>
      <c r="T746" s="73" t="str">
        <f>IFERROR(IF(E746="", IF(Q746=1, 0, IF(J746-Q746=0, "", J746-Q746)), IF(Veriler!H746="", J746, IF(J746*Veriler!H746=0, "", J746*Veriler!H746))), J746)</f>
        <v/>
      </c>
    </row>
    <row r="747" spans="1:20" s="63" customFormat="1" ht="27.75" customHeight="1" x14ac:dyDescent="0.25">
      <c r="A747" s="69">
        <v>14</v>
      </c>
      <c r="B747" s="201"/>
      <c r="C747" s="202"/>
      <c r="D747" s="4"/>
      <c r="E747" s="5"/>
      <c r="F747" s="3"/>
      <c r="G747" s="3"/>
      <c r="H747" s="3"/>
      <c r="I747" s="3"/>
      <c r="J747" s="70" t="str">
        <f t="shared" si="132"/>
        <v/>
      </c>
      <c r="K747" s="71" t="str">
        <f>IF(J747="", "", J747/Veriler!$S$1)</f>
        <v/>
      </c>
      <c r="L747" s="108" t="str">
        <f>IF(E747&lt;&gt;"", "İthal Girdi", IF(Veriler!O747="", "", IF(Veriler!N747="H", "%0,5 üzerindedir", IF(Veriler!O747&gt;0.1, "%10 sınırı aşılmıştır.", "Uygun"))))</f>
        <v/>
      </c>
      <c r="M747" s="108" t="str">
        <f t="shared" si="131"/>
        <v xml:space="preserve"> </v>
      </c>
      <c r="N747" s="29"/>
      <c r="O747" s="6"/>
      <c r="P747" s="72" t="str">
        <f t="shared" si="133"/>
        <v/>
      </c>
      <c r="Q747" s="70">
        <f>IFERROR(IF(K747&lt;=0.005,IF(E747="",J747,0),IF(E747&lt;&gt;"",0,IF(N747="",0,IF(N747="H",0,IF(O747&lt;Veriler!$F$2,J747*Veriler!$F$2,J747*O747)))))," ")</f>
        <v>0</v>
      </c>
      <c r="R747" s="70">
        <f>IF(Veriler!O747&lt;=0.1, Q747, IF(AND(Veriler!O747&gt;0.1, E747="", N747="E"), IF(O747&gt;Veriler!$F$2, O747*Q747, IF(O747&lt;Veriler!$F$2, Veriler!$F$2*Q747, O747*Q747)), 0))</f>
        <v>0</v>
      </c>
      <c r="S747" s="70" t="str">
        <f t="shared" si="134"/>
        <v xml:space="preserve"> </v>
      </c>
      <c r="T747" s="73" t="str">
        <f>IFERROR(IF(E747="", IF(Q747=1, 0, IF(J747-Q747=0, "", J747-Q747)), IF(Veriler!H747="", J747, IF(J747*Veriler!H747=0, "", J747*Veriler!H747))), J747)</f>
        <v/>
      </c>
    </row>
    <row r="748" spans="1:20" s="63" customFormat="1" ht="27" customHeight="1" x14ac:dyDescent="0.25">
      <c r="A748" s="103"/>
      <c r="B748" s="204" t="s">
        <v>18</v>
      </c>
      <c r="C748" s="204"/>
      <c r="D748" s="104"/>
      <c r="E748" s="104"/>
      <c r="F748" s="104"/>
      <c r="G748" s="104"/>
      <c r="H748" s="104"/>
      <c r="I748" s="104"/>
      <c r="J748" s="104"/>
      <c r="K748" s="104"/>
      <c r="L748" s="104"/>
      <c r="M748" s="104"/>
      <c r="N748" s="104"/>
      <c r="O748" s="104"/>
      <c r="P748" s="204"/>
      <c r="Q748" s="204"/>
      <c r="R748" s="104"/>
      <c r="S748" s="104"/>
      <c r="T748" s="104"/>
    </row>
    <row r="749" spans="1:20" s="63" customFormat="1" ht="27.75" customHeight="1" x14ac:dyDescent="0.25">
      <c r="A749" s="69">
        <v>1</v>
      </c>
      <c r="B749" s="201"/>
      <c r="C749" s="202"/>
      <c r="D749" s="4"/>
      <c r="E749" s="5"/>
      <c r="F749" s="3"/>
      <c r="G749" s="3"/>
      <c r="H749" s="3"/>
      <c r="I749" s="3"/>
      <c r="J749" s="70" t="str">
        <f t="shared" ref="J749:J762" si="135">IF(AND(F749&lt;&gt;0, H749&lt;&gt;0, I749&lt;&gt;0), F749*H749*I749, "")</f>
        <v/>
      </c>
      <c r="K749" s="71" t="str">
        <f>IF(J749="", "", J749/Veriler!$S$1)</f>
        <v/>
      </c>
      <c r="L749" s="108" t="str">
        <f>IF(E749&lt;&gt;"", "İthal Girdi", IF(Veriler!O749="", "", IF(Veriler!N749="H", "%0,5 üzerindedir", IF(Veriler!O749&gt;0.1, "%10 sınırı aşılmıştır.", "Uygun"))))</f>
        <v/>
      </c>
      <c r="M749" s="108" t="str">
        <f t="shared" ref="M749:M762" si="136">IF(K749=""," ",L749)</f>
        <v xml:space="preserve"> </v>
      </c>
      <c r="N749" s="29"/>
      <c r="O749" s="6"/>
      <c r="P749" s="72" t="str">
        <f t="shared" ref="P749:P762" si="137">IFERROR(IF(AND(R749&lt;&gt;"",J749&lt;&gt;"",J749&lt;&gt;0,R749&lt;&gt;0),R749/J749,"")," ")</f>
        <v/>
      </c>
      <c r="Q749" s="70">
        <f>IFERROR(IF(K749&lt;=0.005,IF(E749="",J749,0),IF(E749&lt;&gt;"",0,IF(N749="",0,IF(N749="H",0,IF(O749&lt;Veriler!$F$2,J749*Veriler!$F$2,J749*O749)))))," ")</f>
        <v>0</v>
      </c>
      <c r="R749" s="70">
        <f>IF(Veriler!O749&lt;=0.1, Q749, IF(AND(Veriler!O749&gt;0.1, E749="", N749="E"), IF(O749&gt;Veriler!$F$2, O749*Q749, IF(O749&lt;Veriler!$F$2, Veriler!$F$2*Q749, O749*Q749)), 0))</f>
        <v>0</v>
      </c>
      <c r="S749" s="70" t="str">
        <f t="shared" ref="S749:S762" si="138">IF(R749=0," ",R749)</f>
        <v xml:space="preserve"> </v>
      </c>
      <c r="T749" s="73" t="str">
        <f>IFERROR(IF(E749="", IF(Q749=1, 0, IF(J749-Q749=0, "", J749-Q749)), IF(Veriler!H749="", J749, IF(J749*Veriler!H749=0, "", J749*Veriler!H749))), J749)</f>
        <v/>
      </c>
    </row>
    <row r="750" spans="1:20" s="63" customFormat="1" ht="27.75" customHeight="1" x14ac:dyDescent="0.25">
      <c r="A750" s="69">
        <v>2</v>
      </c>
      <c r="B750" s="201"/>
      <c r="C750" s="202"/>
      <c r="D750" s="4"/>
      <c r="E750" s="5"/>
      <c r="F750" s="3"/>
      <c r="G750" s="3"/>
      <c r="H750" s="3"/>
      <c r="I750" s="3"/>
      <c r="J750" s="70" t="str">
        <f t="shared" si="135"/>
        <v/>
      </c>
      <c r="K750" s="71" t="str">
        <f>IF(J750="", "", J750/Veriler!$S$1)</f>
        <v/>
      </c>
      <c r="L750" s="108" t="str">
        <f>IF(E750&lt;&gt;"", "İthal Girdi", IF(Veriler!O750="", "", IF(Veriler!N750="H", "%0,5 üzerindedir", IF(Veriler!O750&gt;0.1, "%10 sınırı aşılmıştır.", "Uygun"))))</f>
        <v/>
      </c>
      <c r="M750" s="108" t="str">
        <f t="shared" si="136"/>
        <v xml:space="preserve"> </v>
      </c>
      <c r="N750" s="29"/>
      <c r="O750" s="6"/>
      <c r="P750" s="72" t="str">
        <f t="shared" si="137"/>
        <v/>
      </c>
      <c r="Q750" s="70">
        <f>IFERROR(IF(K750&lt;=0.005,IF(E750="",J750,0),IF(E750&lt;&gt;"",0,IF(N750="",0,IF(N750="H",0,IF(O750&lt;Veriler!$F$2,J750*Veriler!$F$2,J750*O750)))))," ")</f>
        <v>0</v>
      </c>
      <c r="R750" s="70">
        <f>IF(Veriler!O750&lt;=0.1, Q750, IF(AND(Veriler!O750&gt;0.1, E750="", N750="E"), IF(O750&gt;Veriler!$F$2, O750*Q750, IF(O750&lt;Veriler!$F$2, Veriler!$F$2*Q750, O750*Q750)), 0))</f>
        <v>0</v>
      </c>
      <c r="S750" s="70" t="str">
        <f t="shared" si="138"/>
        <v xml:space="preserve"> </v>
      </c>
      <c r="T750" s="73" t="str">
        <f>IFERROR(IF(E750="", IF(Q750=1, 0, IF(J750-Q750=0, "", J750-Q750)), IF(Veriler!H750="", J750, IF(J750*Veriler!H750=0, "", J750*Veriler!H750))), J750)</f>
        <v/>
      </c>
    </row>
    <row r="751" spans="1:20" s="63" customFormat="1" ht="27.75" customHeight="1" x14ac:dyDescent="0.25">
      <c r="A751" s="69">
        <v>3</v>
      </c>
      <c r="B751" s="201"/>
      <c r="C751" s="202"/>
      <c r="D751" s="4"/>
      <c r="E751" s="5"/>
      <c r="F751" s="3"/>
      <c r="G751" s="3"/>
      <c r="H751" s="3"/>
      <c r="I751" s="3"/>
      <c r="J751" s="70" t="str">
        <f t="shared" si="135"/>
        <v/>
      </c>
      <c r="K751" s="71" t="str">
        <f>IF(J751="", "", J751/Veriler!$S$1)</f>
        <v/>
      </c>
      <c r="L751" s="108" t="str">
        <f>IF(E751&lt;&gt;"", "İthal Girdi", IF(Veriler!O751="", "", IF(Veriler!N751="H", "%0,5 üzerindedir", IF(Veriler!O751&gt;0.1, "%10 sınırı aşılmıştır.", "Uygun"))))</f>
        <v/>
      </c>
      <c r="M751" s="108" t="str">
        <f t="shared" si="136"/>
        <v xml:space="preserve"> </v>
      </c>
      <c r="N751" s="29"/>
      <c r="O751" s="6"/>
      <c r="P751" s="72" t="str">
        <f t="shared" si="137"/>
        <v/>
      </c>
      <c r="Q751" s="70">
        <f>IFERROR(IF(K751&lt;=0.005,IF(E751="",J751,0),IF(E751&lt;&gt;"",0,IF(N751="",0,IF(N751="H",0,IF(O751&lt;Veriler!$F$2,J751*Veriler!$F$2,J751*O751)))))," ")</f>
        <v>0</v>
      </c>
      <c r="R751" s="70">
        <f>IF(Veriler!O751&lt;=0.1, Q751, IF(AND(Veriler!O751&gt;0.1, E751="", N751="E"), IF(O751&gt;Veriler!$F$2, O751*Q751, IF(O751&lt;Veriler!$F$2, Veriler!$F$2*Q751, O751*Q751)), 0))</f>
        <v>0</v>
      </c>
      <c r="S751" s="70" t="str">
        <f t="shared" si="138"/>
        <v xml:space="preserve"> </v>
      </c>
      <c r="T751" s="73" t="str">
        <f>IFERROR(IF(E751="", IF(Q751=1, 0, IF(J751-Q751=0, "", J751-Q751)), IF(Veriler!H751="", J751, IF(J751*Veriler!H751=0, "", J751*Veriler!H751))), J751)</f>
        <v/>
      </c>
    </row>
    <row r="752" spans="1:20" s="63" customFormat="1" ht="27.75" customHeight="1" x14ac:dyDescent="0.25">
      <c r="A752" s="69">
        <v>4</v>
      </c>
      <c r="B752" s="201"/>
      <c r="C752" s="202"/>
      <c r="D752" s="4"/>
      <c r="E752" s="5"/>
      <c r="F752" s="3"/>
      <c r="G752" s="3"/>
      <c r="H752" s="3"/>
      <c r="I752" s="3"/>
      <c r="J752" s="70" t="str">
        <f t="shared" si="135"/>
        <v/>
      </c>
      <c r="K752" s="71" t="str">
        <f>IF(J752="", "", J752/Veriler!$S$1)</f>
        <v/>
      </c>
      <c r="L752" s="108" t="str">
        <f>IF(E752&lt;&gt;"", "İthal Girdi", IF(Veriler!O752="", "", IF(Veriler!N752="H", "%0,5 üzerindedir", IF(Veriler!O752&gt;0.1, "%10 sınırı aşılmıştır.", "Uygun"))))</f>
        <v/>
      </c>
      <c r="M752" s="108" t="str">
        <f t="shared" si="136"/>
        <v xml:space="preserve"> </v>
      </c>
      <c r="N752" s="29"/>
      <c r="O752" s="6"/>
      <c r="P752" s="72" t="str">
        <f t="shared" si="137"/>
        <v/>
      </c>
      <c r="Q752" s="70">
        <f>IFERROR(IF(K752&lt;=0.005,IF(E752="",J752,0),IF(E752&lt;&gt;"",0,IF(N752="",0,IF(N752="H",0,IF(O752&lt;Veriler!$F$2,J752*Veriler!$F$2,J752*O752)))))," ")</f>
        <v>0</v>
      </c>
      <c r="R752" s="70">
        <f>IF(Veriler!O752&lt;=0.1, Q752, IF(AND(Veriler!O752&gt;0.1, E752="", N752="E"), IF(O752&gt;Veriler!$F$2, O752*Q752, IF(O752&lt;Veriler!$F$2, Veriler!$F$2*Q752, O752*Q752)), 0))</f>
        <v>0</v>
      </c>
      <c r="S752" s="70" t="str">
        <f t="shared" si="138"/>
        <v xml:space="preserve"> </v>
      </c>
      <c r="T752" s="73" t="str">
        <f>IFERROR(IF(E752="", IF(Q752=1, 0, IF(J752-Q752=0, "", J752-Q752)), IF(Veriler!H752="", J752, IF(J752*Veriler!H752=0, "", J752*Veriler!H752))), J752)</f>
        <v/>
      </c>
    </row>
    <row r="753" spans="1:20" s="63" customFormat="1" ht="27.75" customHeight="1" x14ac:dyDescent="0.25">
      <c r="A753" s="69">
        <v>5</v>
      </c>
      <c r="B753" s="201"/>
      <c r="C753" s="202"/>
      <c r="D753" s="4"/>
      <c r="E753" s="5"/>
      <c r="F753" s="3"/>
      <c r="G753" s="3"/>
      <c r="H753" s="3"/>
      <c r="I753" s="3"/>
      <c r="J753" s="70" t="str">
        <f t="shared" si="135"/>
        <v/>
      </c>
      <c r="K753" s="71" t="str">
        <f>IF(J753="", "", J753/Veriler!$S$1)</f>
        <v/>
      </c>
      <c r="L753" s="108" t="str">
        <f>IF(E753&lt;&gt;"", "İthal Girdi", IF(Veriler!O753="", "", IF(Veriler!N753="H", "%0,5 üzerindedir", IF(Veriler!O753&gt;0.1, "%10 sınırı aşılmıştır.", "Uygun"))))</f>
        <v/>
      </c>
      <c r="M753" s="108" t="str">
        <f t="shared" si="136"/>
        <v xml:space="preserve"> </v>
      </c>
      <c r="N753" s="29"/>
      <c r="O753" s="6"/>
      <c r="P753" s="72" t="str">
        <f t="shared" si="137"/>
        <v/>
      </c>
      <c r="Q753" s="70">
        <f>IFERROR(IF(K753&lt;=0.005,IF(E753="",J753,0),IF(E753&lt;&gt;"",0,IF(N753="",0,IF(N753="H",0,IF(O753&lt;Veriler!$F$2,J753*Veriler!$F$2,J753*O753)))))," ")</f>
        <v>0</v>
      </c>
      <c r="R753" s="70">
        <f>IF(Veriler!O753&lt;=0.1, Q753, IF(AND(Veriler!O753&gt;0.1, E753="", N753="E"), IF(O753&gt;Veriler!$F$2, O753*Q753, IF(O753&lt;Veriler!$F$2, Veriler!$F$2*Q753, O753*Q753)), 0))</f>
        <v>0</v>
      </c>
      <c r="S753" s="70" t="str">
        <f t="shared" si="138"/>
        <v xml:space="preserve"> </v>
      </c>
      <c r="T753" s="73" t="str">
        <f>IFERROR(IF(E753="", IF(Q753=1, 0, IF(J753-Q753=0, "", J753-Q753)), IF(Veriler!H753="", J753, IF(J753*Veriler!H753=0, "", J753*Veriler!H753))), J753)</f>
        <v/>
      </c>
    </row>
    <row r="754" spans="1:20" s="63" customFormat="1" ht="27.75" customHeight="1" x14ac:dyDescent="0.25">
      <c r="A754" s="69">
        <v>6</v>
      </c>
      <c r="B754" s="201"/>
      <c r="C754" s="202"/>
      <c r="D754" s="4"/>
      <c r="E754" s="5"/>
      <c r="F754" s="3"/>
      <c r="G754" s="3"/>
      <c r="H754" s="3"/>
      <c r="I754" s="3"/>
      <c r="J754" s="70" t="str">
        <f t="shared" si="135"/>
        <v/>
      </c>
      <c r="K754" s="71" t="str">
        <f>IF(J754="", "", J754/Veriler!$S$1)</f>
        <v/>
      </c>
      <c r="L754" s="108" t="str">
        <f>IF(E754&lt;&gt;"", "İthal Girdi", IF(Veriler!O754="", "", IF(Veriler!N754="H", "%0,5 üzerindedir", IF(Veriler!O754&gt;0.1, "%10 sınırı aşılmıştır.", "Uygun"))))</f>
        <v/>
      </c>
      <c r="M754" s="108" t="str">
        <f t="shared" si="136"/>
        <v xml:space="preserve"> </v>
      </c>
      <c r="N754" s="29"/>
      <c r="O754" s="6"/>
      <c r="P754" s="72" t="str">
        <f t="shared" si="137"/>
        <v/>
      </c>
      <c r="Q754" s="70">
        <f>IFERROR(IF(K754&lt;=0.005,IF(E754="",J754,0),IF(E754&lt;&gt;"",0,IF(N754="",0,IF(N754="H",0,IF(O754&lt;Veriler!$F$2,J754*Veriler!$F$2,J754*O754)))))," ")</f>
        <v>0</v>
      </c>
      <c r="R754" s="70">
        <f>IF(Veriler!O754&lt;=0.1, Q754, IF(AND(Veriler!O754&gt;0.1, E754="", N754="E"), IF(O754&gt;Veriler!$F$2, O754*Q754, IF(O754&lt;Veriler!$F$2, Veriler!$F$2*Q754, O754*Q754)), 0))</f>
        <v>0</v>
      </c>
      <c r="S754" s="70" t="str">
        <f t="shared" si="138"/>
        <v xml:space="preserve"> </v>
      </c>
      <c r="T754" s="73" t="str">
        <f>IFERROR(IF(E754="", IF(Q754=1, 0, IF(J754-Q754=0, "", J754-Q754)), IF(Veriler!H754="", J754, IF(J754*Veriler!H754=0, "", J754*Veriler!H754))), J754)</f>
        <v/>
      </c>
    </row>
    <row r="755" spans="1:20" s="63" customFormat="1" ht="27.75" customHeight="1" x14ac:dyDescent="0.25">
      <c r="A755" s="69">
        <v>7</v>
      </c>
      <c r="B755" s="201"/>
      <c r="C755" s="202"/>
      <c r="D755" s="4"/>
      <c r="E755" s="5"/>
      <c r="F755" s="3"/>
      <c r="G755" s="3"/>
      <c r="H755" s="3"/>
      <c r="I755" s="3"/>
      <c r="J755" s="70" t="str">
        <f t="shared" si="135"/>
        <v/>
      </c>
      <c r="K755" s="71" t="str">
        <f>IF(J755="", "", J755/Veriler!$S$1)</f>
        <v/>
      </c>
      <c r="L755" s="108" t="str">
        <f>IF(E755&lt;&gt;"", "İthal Girdi", IF(Veriler!O755="", "", IF(Veriler!N755="H", "%0,5 üzerindedir", IF(Veriler!O755&gt;0.1, "%10 sınırı aşılmıştır.", "Uygun"))))</f>
        <v/>
      </c>
      <c r="M755" s="108" t="str">
        <f t="shared" si="136"/>
        <v xml:space="preserve"> </v>
      </c>
      <c r="N755" s="29"/>
      <c r="O755" s="6"/>
      <c r="P755" s="72" t="str">
        <f t="shared" si="137"/>
        <v/>
      </c>
      <c r="Q755" s="70">
        <f>IFERROR(IF(K755&lt;=0.005,IF(E755="",J755,0),IF(E755&lt;&gt;"",0,IF(N755="",0,IF(N755="H",0,IF(O755&lt;Veriler!$F$2,J755*Veriler!$F$2,J755*O755)))))," ")</f>
        <v>0</v>
      </c>
      <c r="R755" s="70">
        <f>IF(Veriler!O755&lt;=0.1, Q755, IF(AND(Veriler!O755&gt;0.1, E755="", N755="E"), IF(O755&gt;Veriler!$F$2, O755*Q755, IF(O755&lt;Veriler!$F$2, Veriler!$F$2*Q755, O755*Q755)), 0))</f>
        <v>0</v>
      </c>
      <c r="S755" s="70" t="str">
        <f t="shared" si="138"/>
        <v xml:space="preserve"> </v>
      </c>
      <c r="T755" s="73" t="str">
        <f>IFERROR(IF(E755="", IF(Q755=1, 0, IF(J755-Q755=0, "", J755-Q755)), IF(Veriler!H755="", J755, IF(J755*Veriler!H755=0, "", J755*Veriler!H755))), J755)</f>
        <v/>
      </c>
    </row>
    <row r="756" spans="1:20" s="63" customFormat="1" ht="27.75" customHeight="1" x14ac:dyDescent="0.25">
      <c r="A756" s="69">
        <v>8</v>
      </c>
      <c r="B756" s="201"/>
      <c r="C756" s="202"/>
      <c r="D756" s="4"/>
      <c r="E756" s="5"/>
      <c r="F756" s="3"/>
      <c r="G756" s="3"/>
      <c r="H756" s="3"/>
      <c r="I756" s="3"/>
      <c r="J756" s="70" t="str">
        <f t="shared" si="135"/>
        <v/>
      </c>
      <c r="K756" s="71" t="str">
        <f>IF(J756="", "", J756/Veriler!$S$1)</f>
        <v/>
      </c>
      <c r="L756" s="108" t="str">
        <f>IF(E756&lt;&gt;"", "İthal Girdi", IF(Veriler!O756="", "", IF(Veriler!N756="H", "%0,5 üzerindedir", IF(Veriler!O756&gt;0.1, "%10 sınırı aşılmıştır.", "Uygun"))))</f>
        <v/>
      </c>
      <c r="M756" s="108" t="str">
        <f t="shared" si="136"/>
        <v xml:space="preserve"> </v>
      </c>
      <c r="N756" s="29"/>
      <c r="O756" s="6"/>
      <c r="P756" s="72" t="str">
        <f t="shared" si="137"/>
        <v/>
      </c>
      <c r="Q756" s="70">
        <f>IFERROR(IF(K756&lt;=0.005,IF(E756="",J756,0),IF(E756&lt;&gt;"",0,IF(N756="",0,IF(N756="H",0,IF(O756&lt;Veriler!$F$2,J756*Veriler!$F$2,J756*O756)))))," ")</f>
        <v>0</v>
      </c>
      <c r="R756" s="70">
        <f>IF(Veriler!O756&lt;=0.1, Q756, IF(AND(Veriler!O756&gt;0.1, E756="", N756="E"), IF(O756&gt;Veriler!$F$2, O756*Q756, IF(O756&lt;Veriler!$F$2, Veriler!$F$2*Q756, O756*Q756)), 0))</f>
        <v>0</v>
      </c>
      <c r="S756" s="70" t="str">
        <f t="shared" si="138"/>
        <v xml:space="preserve"> </v>
      </c>
      <c r="T756" s="73" t="str">
        <f>IFERROR(IF(E756="", IF(Q756=1, 0, IF(J756-Q756=0, "", J756-Q756)), IF(Veriler!H756="", J756, IF(J756*Veriler!H756=0, "", J756*Veriler!H756))), J756)</f>
        <v/>
      </c>
    </row>
    <row r="757" spans="1:20" s="63" customFormat="1" ht="27.75" customHeight="1" x14ac:dyDescent="0.25">
      <c r="A757" s="69">
        <v>9</v>
      </c>
      <c r="B757" s="201"/>
      <c r="C757" s="202"/>
      <c r="D757" s="4"/>
      <c r="E757" s="5"/>
      <c r="F757" s="3"/>
      <c r="G757" s="3"/>
      <c r="H757" s="3"/>
      <c r="I757" s="3"/>
      <c r="J757" s="70" t="str">
        <f t="shared" si="135"/>
        <v/>
      </c>
      <c r="K757" s="71" t="str">
        <f>IF(J757="", "", J757/Veriler!$S$1)</f>
        <v/>
      </c>
      <c r="L757" s="108" t="str">
        <f>IF(E757&lt;&gt;"", "İthal Girdi", IF(Veriler!O757="", "", IF(Veriler!N757="H", "%0,5 üzerindedir", IF(Veriler!O757&gt;0.1, "%10 sınırı aşılmıştır.", "Uygun"))))</f>
        <v/>
      </c>
      <c r="M757" s="108" t="str">
        <f t="shared" si="136"/>
        <v xml:space="preserve"> </v>
      </c>
      <c r="N757" s="29"/>
      <c r="O757" s="6"/>
      <c r="P757" s="72" t="str">
        <f t="shared" si="137"/>
        <v/>
      </c>
      <c r="Q757" s="70">
        <f>IFERROR(IF(K757&lt;=0.005,IF(E757="",J757,0),IF(E757&lt;&gt;"",0,IF(N757="",0,IF(N757="H",0,IF(O757&lt;Veriler!$F$2,J757*Veriler!$F$2,J757*O757)))))," ")</f>
        <v>0</v>
      </c>
      <c r="R757" s="70">
        <f>IF(Veriler!O757&lt;=0.1, Q757, IF(AND(Veriler!O757&gt;0.1, E757="", N757="E"), IF(O757&gt;Veriler!$F$2, O757*Q757, IF(O757&lt;Veriler!$F$2, Veriler!$F$2*Q757, O757*Q757)), 0))</f>
        <v>0</v>
      </c>
      <c r="S757" s="70" t="str">
        <f t="shared" si="138"/>
        <v xml:space="preserve"> </v>
      </c>
      <c r="T757" s="73" t="str">
        <f>IFERROR(IF(E757="", IF(Q757=1, 0, IF(J757-Q757=0, "", J757-Q757)), IF(Veriler!H757="", J757, IF(J757*Veriler!H757=0, "", J757*Veriler!H757))), J757)</f>
        <v/>
      </c>
    </row>
    <row r="758" spans="1:20" s="63" customFormat="1" ht="27.75" customHeight="1" x14ac:dyDescent="0.25">
      <c r="A758" s="69">
        <v>10</v>
      </c>
      <c r="B758" s="201"/>
      <c r="C758" s="202"/>
      <c r="D758" s="4"/>
      <c r="E758" s="5"/>
      <c r="F758" s="3"/>
      <c r="G758" s="3"/>
      <c r="H758" s="3"/>
      <c r="I758" s="3"/>
      <c r="J758" s="70" t="str">
        <f t="shared" si="135"/>
        <v/>
      </c>
      <c r="K758" s="71" t="str">
        <f>IF(J758="", "", J758/Veriler!$S$1)</f>
        <v/>
      </c>
      <c r="L758" s="108" t="str">
        <f>IF(E758&lt;&gt;"", "İthal Girdi", IF(Veriler!O758="", "", IF(Veriler!N758="H", "%0,5 üzerindedir", IF(Veriler!O758&gt;0.1, "%10 sınırı aşılmıştır.", "Uygun"))))</f>
        <v/>
      </c>
      <c r="M758" s="108" t="str">
        <f t="shared" si="136"/>
        <v xml:space="preserve"> </v>
      </c>
      <c r="N758" s="29"/>
      <c r="O758" s="6"/>
      <c r="P758" s="72" t="str">
        <f t="shared" si="137"/>
        <v/>
      </c>
      <c r="Q758" s="70">
        <f>IFERROR(IF(K758&lt;=0.005,IF(E758="",J758,0),IF(E758&lt;&gt;"",0,IF(N758="",0,IF(N758="H",0,IF(O758&lt;Veriler!$F$2,J758*Veriler!$F$2,J758*O758)))))," ")</f>
        <v>0</v>
      </c>
      <c r="R758" s="70">
        <f>IF(Veriler!O758&lt;=0.1, Q758, IF(AND(Veriler!O758&gt;0.1, E758="", N758="E"), IF(O758&gt;Veriler!$F$2, O758*Q758, IF(O758&lt;Veriler!$F$2, Veriler!$F$2*Q758, O758*Q758)), 0))</f>
        <v>0</v>
      </c>
      <c r="S758" s="70" t="str">
        <f t="shared" si="138"/>
        <v xml:space="preserve"> </v>
      </c>
      <c r="T758" s="73" t="str">
        <f>IFERROR(IF(E758="", IF(Q758=1, 0, IF(J758-Q758=0, "", J758-Q758)), IF(Veriler!H758="", J758, IF(J758*Veriler!H758=0, "", J758*Veriler!H758))), J758)</f>
        <v/>
      </c>
    </row>
    <row r="759" spans="1:20" s="63" customFormat="1" ht="27.75" customHeight="1" x14ac:dyDescent="0.25">
      <c r="A759" s="69">
        <v>11</v>
      </c>
      <c r="B759" s="201"/>
      <c r="C759" s="202"/>
      <c r="D759" s="4"/>
      <c r="E759" s="5"/>
      <c r="F759" s="3"/>
      <c r="G759" s="3"/>
      <c r="H759" s="3"/>
      <c r="I759" s="3"/>
      <c r="J759" s="70" t="str">
        <f t="shared" si="135"/>
        <v/>
      </c>
      <c r="K759" s="71" t="str">
        <f>IF(J759="", "", J759/Veriler!$S$1)</f>
        <v/>
      </c>
      <c r="L759" s="108" t="str">
        <f>IF(E759&lt;&gt;"", "İthal Girdi", IF(Veriler!O759="", "", IF(Veriler!N759="H", "%0,5 üzerindedir", IF(Veriler!O759&gt;0.1, "%10 sınırı aşılmıştır.", "Uygun"))))</f>
        <v/>
      </c>
      <c r="M759" s="108" t="str">
        <f t="shared" si="136"/>
        <v xml:space="preserve"> </v>
      </c>
      <c r="N759" s="29"/>
      <c r="O759" s="6"/>
      <c r="P759" s="72" t="str">
        <f t="shared" si="137"/>
        <v/>
      </c>
      <c r="Q759" s="70">
        <f>IFERROR(IF(K759&lt;=0.005,IF(E759="",J759,0),IF(E759&lt;&gt;"",0,IF(N759="",0,IF(N759="H",0,IF(O759&lt;Veriler!$F$2,J759*Veriler!$F$2,J759*O759)))))," ")</f>
        <v>0</v>
      </c>
      <c r="R759" s="70">
        <f>IF(Veriler!O759&lt;=0.1, Q759, IF(AND(Veriler!O759&gt;0.1, E759="", N759="E"), IF(O759&gt;Veriler!$F$2, O759*Q759, IF(O759&lt;Veriler!$F$2, Veriler!$F$2*Q759, O759*Q759)), 0))</f>
        <v>0</v>
      </c>
      <c r="S759" s="70" t="str">
        <f t="shared" si="138"/>
        <v xml:space="preserve"> </v>
      </c>
      <c r="T759" s="73" t="str">
        <f>IFERROR(IF(E759="", IF(Q759=1, 0, IF(J759-Q759=0, "", J759-Q759)), IF(Veriler!H759="", J759, IF(J759*Veriler!H759=0, "", J759*Veriler!H759))), J759)</f>
        <v/>
      </c>
    </row>
    <row r="760" spans="1:20" s="63" customFormat="1" ht="27.75" customHeight="1" x14ac:dyDescent="0.25">
      <c r="A760" s="69">
        <v>12</v>
      </c>
      <c r="B760" s="201"/>
      <c r="C760" s="202"/>
      <c r="D760" s="4"/>
      <c r="E760" s="5"/>
      <c r="F760" s="3"/>
      <c r="G760" s="3"/>
      <c r="H760" s="3"/>
      <c r="I760" s="3"/>
      <c r="J760" s="70" t="str">
        <f t="shared" si="135"/>
        <v/>
      </c>
      <c r="K760" s="71" t="str">
        <f>IF(J760="", "", J760/Veriler!$S$1)</f>
        <v/>
      </c>
      <c r="L760" s="108" t="str">
        <f>IF(E760&lt;&gt;"", "İthal Girdi", IF(Veriler!O760="", "", IF(Veriler!N760="H", "%0,5 üzerindedir", IF(Veriler!O760&gt;0.1, "%10 sınırı aşılmıştır.", "Uygun"))))</f>
        <v/>
      </c>
      <c r="M760" s="108" t="str">
        <f t="shared" si="136"/>
        <v xml:space="preserve"> </v>
      </c>
      <c r="N760" s="29"/>
      <c r="O760" s="6"/>
      <c r="P760" s="72" t="str">
        <f t="shared" si="137"/>
        <v/>
      </c>
      <c r="Q760" s="70">
        <f>IFERROR(IF(K760&lt;=0.005,IF(E760="",J760,0),IF(E760&lt;&gt;"",0,IF(N760="",0,IF(N760="H",0,IF(O760&lt;Veriler!$F$2,J760*Veriler!$F$2,J760*O760)))))," ")</f>
        <v>0</v>
      </c>
      <c r="R760" s="70">
        <f>IF(Veriler!O760&lt;=0.1, Q760, IF(AND(Veriler!O760&gt;0.1, E760="", N760="E"), IF(O760&gt;Veriler!$F$2, O760*Q760, IF(O760&lt;Veriler!$F$2, Veriler!$F$2*Q760, O760*Q760)), 0))</f>
        <v>0</v>
      </c>
      <c r="S760" s="70" t="str">
        <f t="shared" si="138"/>
        <v xml:space="preserve"> </v>
      </c>
      <c r="T760" s="73" t="str">
        <f>IFERROR(IF(E760="", IF(Q760=1, 0, IF(J760-Q760=0, "", J760-Q760)), IF(Veriler!H760="", J760, IF(J760*Veriler!H760=0, "", J760*Veriler!H760))), J760)</f>
        <v/>
      </c>
    </row>
    <row r="761" spans="1:20" s="63" customFormat="1" ht="27.75" customHeight="1" x14ac:dyDescent="0.25">
      <c r="A761" s="69">
        <v>13</v>
      </c>
      <c r="B761" s="201"/>
      <c r="C761" s="202"/>
      <c r="D761" s="4"/>
      <c r="E761" s="5"/>
      <c r="F761" s="3"/>
      <c r="G761" s="3"/>
      <c r="H761" s="3"/>
      <c r="I761" s="3"/>
      <c r="J761" s="70" t="str">
        <f t="shared" si="135"/>
        <v/>
      </c>
      <c r="K761" s="71" t="str">
        <f>IF(J761="", "", J761/Veriler!$S$1)</f>
        <v/>
      </c>
      <c r="L761" s="108" t="str">
        <f>IF(E761&lt;&gt;"", "İthal Girdi", IF(Veriler!O761="", "", IF(Veriler!N761="H", "%0,5 üzerindedir", IF(Veriler!O761&gt;0.1, "%10 sınırı aşılmıştır.", "Uygun"))))</f>
        <v/>
      </c>
      <c r="M761" s="108" t="str">
        <f t="shared" si="136"/>
        <v xml:space="preserve"> </v>
      </c>
      <c r="N761" s="29"/>
      <c r="O761" s="6"/>
      <c r="P761" s="72" t="str">
        <f t="shared" si="137"/>
        <v/>
      </c>
      <c r="Q761" s="70">
        <f>IFERROR(IF(K761&lt;=0.005,IF(E761="",J761,0),IF(E761&lt;&gt;"",0,IF(N761="",0,IF(N761="H",0,IF(O761&lt;Veriler!$F$2,J761*Veriler!$F$2,J761*O761)))))," ")</f>
        <v>0</v>
      </c>
      <c r="R761" s="70">
        <f>IF(Veriler!O761&lt;=0.1, Q761, IF(AND(Veriler!O761&gt;0.1, E761="", N761="E"), IF(O761&gt;Veriler!$F$2, O761*Q761, IF(O761&lt;Veriler!$F$2, Veriler!$F$2*Q761, O761*Q761)), 0))</f>
        <v>0</v>
      </c>
      <c r="S761" s="70" t="str">
        <f t="shared" si="138"/>
        <v xml:space="preserve"> </v>
      </c>
      <c r="T761" s="73" t="str">
        <f>IFERROR(IF(E761="", IF(Q761=1, 0, IF(J761-Q761=0, "", J761-Q761)), IF(Veriler!H761="", J761, IF(J761*Veriler!H761=0, "", J761*Veriler!H761))), J761)</f>
        <v/>
      </c>
    </row>
    <row r="762" spans="1:20" s="63" customFormat="1" ht="27.75" customHeight="1" x14ac:dyDescent="0.25">
      <c r="A762" s="69">
        <v>14</v>
      </c>
      <c r="B762" s="201"/>
      <c r="C762" s="202"/>
      <c r="D762" s="4"/>
      <c r="E762" s="5"/>
      <c r="F762" s="3"/>
      <c r="G762" s="3"/>
      <c r="H762" s="3"/>
      <c r="I762" s="3"/>
      <c r="J762" s="70" t="str">
        <f t="shared" si="135"/>
        <v/>
      </c>
      <c r="K762" s="71" t="str">
        <f>IF(J762="", "", J762/Veriler!$S$1)</f>
        <v/>
      </c>
      <c r="L762" s="108" t="str">
        <f>IF(E762&lt;&gt;"", "İthal Girdi", IF(Veriler!O762="", "", IF(Veriler!N762="H", "%0,5 üzerindedir", IF(Veriler!O762&gt;0.1, "%10 sınırı aşılmıştır.", "Uygun"))))</f>
        <v/>
      </c>
      <c r="M762" s="108" t="str">
        <f t="shared" si="136"/>
        <v xml:space="preserve"> </v>
      </c>
      <c r="N762" s="29"/>
      <c r="O762" s="6"/>
      <c r="P762" s="72" t="str">
        <f t="shared" si="137"/>
        <v/>
      </c>
      <c r="Q762" s="70">
        <f>IFERROR(IF(K762&lt;=0.005,IF(E762="",J762,0),IF(E762&lt;&gt;"",0,IF(N762="",0,IF(N762="H",0,IF(O762&lt;Veriler!$F$2,J762*Veriler!$F$2,J762*O762)))))," ")</f>
        <v>0</v>
      </c>
      <c r="R762" s="70">
        <f>IF(Veriler!O762&lt;=0.1, Q762, IF(AND(Veriler!O762&gt;0.1, E762="", N762="E"), IF(O762&gt;Veriler!$F$2, O762*Q762, IF(O762&lt;Veriler!$F$2, Veriler!$F$2*Q762, O762*Q762)), 0))</f>
        <v>0</v>
      </c>
      <c r="S762" s="70" t="str">
        <f t="shared" si="138"/>
        <v xml:space="preserve"> </v>
      </c>
      <c r="T762" s="73" t="str">
        <f>IFERROR(IF(E762="", IF(Q762=1, 0, IF(J762-Q762=0, "", J762-Q762)), IF(Veriler!H762="", J762, IF(J762*Veriler!H762=0, "", J762*Veriler!H762))), J762)</f>
        <v/>
      </c>
    </row>
    <row r="763" spans="1:20" s="63" customFormat="1" ht="24" customHeight="1" x14ac:dyDescent="0.25">
      <c r="A763" s="74"/>
      <c r="B763" s="75"/>
      <c r="C763" s="75"/>
      <c r="D763" s="75"/>
      <c r="E763" s="76"/>
      <c r="F763" s="74"/>
      <c r="G763" s="74"/>
      <c r="H763" s="74"/>
      <c r="I763" s="74"/>
      <c r="J763" s="77"/>
      <c r="K763" s="78"/>
      <c r="L763" s="109"/>
      <c r="M763" s="109"/>
      <c r="N763" s="79"/>
      <c r="O763" s="80"/>
      <c r="P763" s="80"/>
      <c r="Q763" s="74"/>
      <c r="R763" s="74"/>
      <c r="S763" s="74"/>
      <c r="T763" s="74"/>
    </row>
    <row r="764" spans="1:20" s="63" customFormat="1" ht="24" customHeight="1" x14ac:dyDescent="0.25">
      <c r="A764" s="74"/>
      <c r="B764" s="75"/>
      <c r="C764" s="75"/>
      <c r="D764" s="75"/>
      <c r="E764" s="76"/>
      <c r="F764" s="74"/>
      <c r="G764" s="74"/>
      <c r="H764" s="74"/>
      <c r="I764" s="74"/>
      <c r="J764" s="77"/>
      <c r="K764" s="78"/>
      <c r="L764" s="109"/>
      <c r="M764" s="109"/>
      <c r="N764" s="79"/>
      <c r="O764" s="80"/>
      <c r="P764" s="80"/>
      <c r="Q764" s="81" t="s">
        <v>19</v>
      </c>
      <c r="R764" s="81" t="s">
        <v>19</v>
      </c>
      <c r="S764" s="81" t="s">
        <v>19</v>
      </c>
      <c r="T764" s="82" t="s">
        <v>20</v>
      </c>
    </row>
    <row r="765" spans="1:20" s="63" customFormat="1" ht="27" customHeight="1" x14ac:dyDescent="0.25">
      <c r="A765" s="203" t="s">
        <v>106</v>
      </c>
      <c r="B765" s="203"/>
      <c r="C765" s="203"/>
      <c r="D765" s="203"/>
      <c r="E765" s="203"/>
      <c r="F765" s="203"/>
      <c r="G765" s="203"/>
      <c r="H765" s="203"/>
      <c r="I765" s="203"/>
      <c r="J765" s="203"/>
      <c r="K765" s="203"/>
      <c r="L765" s="203"/>
      <c r="M765" s="203"/>
      <c r="N765" s="203"/>
      <c r="O765" s="203"/>
      <c r="P765" s="203"/>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3" customFormat="1" ht="31.5" customHeight="1" x14ac:dyDescent="0.25">
      <c r="A773" s="205" t="s">
        <v>0</v>
      </c>
      <c r="B773" s="205"/>
      <c r="C773" s="205"/>
      <c r="D773" s="205"/>
      <c r="E773" s="205"/>
      <c r="F773" s="205"/>
      <c r="G773" s="205"/>
      <c r="H773" s="205"/>
      <c r="I773" s="205"/>
      <c r="J773" s="205"/>
      <c r="K773" s="205"/>
      <c r="L773" s="205"/>
      <c r="M773" s="205"/>
      <c r="N773" s="205" t="b">
        <v>0</v>
      </c>
      <c r="O773" s="205"/>
      <c r="P773" s="205"/>
      <c r="Q773" s="205"/>
      <c r="R773" s="205"/>
      <c r="S773" s="205"/>
      <c r="T773" s="205"/>
    </row>
    <row r="774" spans="1:20" s="64" customFormat="1" ht="28.5" customHeight="1" x14ac:dyDescent="0.25">
      <c r="A774" s="206" t="s">
        <v>124</v>
      </c>
      <c r="B774" s="207"/>
      <c r="C774" s="207"/>
      <c r="D774" s="207"/>
      <c r="E774" s="207"/>
      <c r="F774" s="207"/>
      <c r="G774" s="207"/>
      <c r="H774" s="207"/>
      <c r="I774" s="207"/>
      <c r="J774" s="207"/>
      <c r="K774" s="207"/>
      <c r="L774" s="207"/>
      <c r="M774" s="207"/>
      <c r="N774" s="207"/>
      <c r="O774" s="207"/>
      <c r="P774" s="208"/>
      <c r="Q774" s="160"/>
      <c r="R774" s="161"/>
      <c r="S774" s="162" t="s">
        <v>125</v>
      </c>
      <c r="T774" s="163">
        <f>T731+1</f>
        <v>20</v>
      </c>
    </row>
    <row r="775" spans="1:20" s="63" customFormat="1" ht="54" customHeight="1" x14ac:dyDescent="0.25">
      <c r="A775" s="65" t="s">
        <v>1</v>
      </c>
      <c r="B775" s="209" t="s">
        <v>2</v>
      </c>
      <c r="C775" s="210"/>
      <c r="D775" s="2" t="s">
        <v>3</v>
      </c>
      <c r="E775" s="2" t="s">
        <v>4</v>
      </c>
      <c r="F775" s="1" t="s">
        <v>5</v>
      </c>
      <c r="G775" s="1" t="s">
        <v>6</v>
      </c>
      <c r="H775" s="1" t="s">
        <v>7</v>
      </c>
      <c r="I775" s="1" t="s">
        <v>8</v>
      </c>
      <c r="J775" s="65" t="s">
        <v>9</v>
      </c>
      <c r="K775" s="67" t="s">
        <v>10</v>
      </c>
      <c r="L775" s="111" t="s">
        <v>94</v>
      </c>
      <c r="M775" s="111" t="s">
        <v>94</v>
      </c>
      <c r="N775" s="1" t="s">
        <v>11</v>
      </c>
      <c r="O775" s="1" t="s">
        <v>12</v>
      </c>
      <c r="P775" s="68" t="s">
        <v>13</v>
      </c>
      <c r="Q775" s="65" t="s">
        <v>14</v>
      </c>
      <c r="R775" s="65" t="s">
        <v>85</v>
      </c>
      <c r="S775" s="65" t="s">
        <v>85</v>
      </c>
      <c r="T775" s="65" t="s">
        <v>15</v>
      </c>
    </row>
    <row r="776" spans="1:20" s="63" customFormat="1" ht="27" customHeight="1" x14ac:dyDescent="0.25">
      <c r="A776" s="103"/>
      <c r="B776" s="204" t="s">
        <v>16</v>
      </c>
      <c r="C776" s="204"/>
      <c r="D776" s="104"/>
      <c r="E776" s="104"/>
      <c r="F776" s="104"/>
      <c r="G776" s="104"/>
      <c r="H776" s="104"/>
      <c r="I776" s="104"/>
      <c r="J776" s="104"/>
      <c r="K776" s="104"/>
      <c r="L776" s="104"/>
      <c r="M776" s="104"/>
      <c r="N776" s="104"/>
      <c r="O776" s="104"/>
      <c r="P776" s="204"/>
      <c r="Q776" s="204"/>
      <c r="R776" s="104"/>
      <c r="S776" s="104"/>
      <c r="T776" s="104"/>
    </row>
    <row r="777" spans="1:20" s="63" customFormat="1" ht="27.75" customHeight="1" x14ac:dyDescent="0.25">
      <c r="A777" s="69">
        <v>1</v>
      </c>
      <c r="B777" s="201"/>
      <c r="C777" s="202"/>
      <c r="D777" s="4"/>
      <c r="E777" s="5"/>
      <c r="F777" s="3"/>
      <c r="G777" s="3"/>
      <c r="H777" s="3"/>
      <c r="I777" s="3"/>
      <c r="J777" s="70"/>
      <c r="K777" s="71" t="str">
        <f>IF(J777="", "", J777/Veriler!$S$1)</f>
        <v/>
      </c>
      <c r="L777" s="108" t="str">
        <f>IF(E777&lt;&gt;"", "İthal Girdi", IF(Veriler!O777="", "", IF(Veriler!N777="H", "%0,5 üzerindedir", IF(Veriler!O777&gt;0.1, "%10 sınırı aşılmıştır.", "Uygun"))))</f>
        <v/>
      </c>
      <c r="M777" s="108" t="str">
        <f t="shared" ref="M777:M790" si="139">IF(K777=""," ",L777)</f>
        <v xml:space="preserve"> </v>
      </c>
      <c r="N777" s="29"/>
      <c r="O777" s="6"/>
      <c r="P777" s="72" t="str">
        <f>IFERROR(IF(AND(R777&lt;&gt;"",J777&lt;&gt;"",J777&lt;&gt;0,R777&lt;&gt;0),R777/J777,"")," ")</f>
        <v/>
      </c>
      <c r="Q777" s="70">
        <f>IFERROR(IF(K777&lt;=0.005,IF(E777="",J777,0),IF(E777&lt;&gt;"",0,IF(N777="",0,IF(N777="H",0,IF(O777&lt;Veriler!$F$2,J777*Veriler!$F$2,J777*O777)))))," ")</f>
        <v>0</v>
      </c>
      <c r="R777" s="70">
        <f>IF(Veriler!O777&lt;=0.1, Q777, IF(AND(Veriler!O777&gt;0.1, E777="", N777="E"), IF(O777&gt;Veriler!$F$2, O777*Q777, IF(O777&lt;Veriler!$F$2, Veriler!$F$2*Q777, O777*Q777)), 0))</f>
        <v>0</v>
      </c>
      <c r="S777" s="70" t="str">
        <f>IF(R777=0," ",R777)</f>
        <v xml:space="preserve"> </v>
      </c>
      <c r="T777" s="73" t="str">
        <f>IFERROR(IF(E777="", IF(Q777=1, 0, IF(J777-Q777=0, "", J777-Q777)), IF(Veriler!H777="", J777, IF(J777*Veriler!H777=0, "", J777*Veriler!H777))), J777)</f>
        <v/>
      </c>
    </row>
    <row r="778" spans="1:20" s="63" customFormat="1" ht="27.75" customHeight="1" x14ac:dyDescent="0.25">
      <c r="A778" s="69">
        <v>2</v>
      </c>
      <c r="B778" s="201"/>
      <c r="C778" s="202"/>
      <c r="D778" s="4"/>
      <c r="E778" s="5"/>
      <c r="F778" s="3"/>
      <c r="G778" s="3"/>
      <c r="H778" s="3"/>
      <c r="I778" s="3"/>
      <c r="J778" s="70" t="str">
        <f t="shared" ref="J778:J790" si="140">IF(AND(F778&lt;&gt;0, H778&lt;&gt;0, I778&lt;&gt;0), F778*H778*I778, "")</f>
        <v/>
      </c>
      <c r="K778" s="71" t="str">
        <f>IF(J778="", "", J778/Veriler!$S$1)</f>
        <v/>
      </c>
      <c r="L778" s="108" t="str">
        <f>IF(E778&lt;&gt;"", "İthal Girdi", IF(Veriler!O778="", "", IF(Veriler!N778="H", "%0,5 üzerindedir", IF(Veriler!O778&gt;0.1, "%10 sınırı aşılmıştır.", "Uygun"))))</f>
        <v/>
      </c>
      <c r="M778" s="108" t="str">
        <f t="shared" si="139"/>
        <v xml:space="preserve"> </v>
      </c>
      <c r="N778" s="29"/>
      <c r="O778" s="6"/>
      <c r="P778" s="72" t="str">
        <f t="shared" ref="P778:P790" si="141">IFERROR(IF(AND(R778&lt;&gt;"",J778&lt;&gt;"",J778&lt;&gt;0,R778&lt;&gt;0),R778/J778,"")," ")</f>
        <v/>
      </c>
      <c r="Q778" s="70">
        <f>IFERROR(IF(K778&lt;=0.005,IF(E778="",J778,0),IF(E778&lt;&gt;"",0,IF(N778="",0,IF(N778="H",0,IF(O778&lt;Veriler!$F$2,J778*Veriler!$F$2,J778*O778)))))," ")</f>
        <v>0</v>
      </c>
      <c r="R778" s="70">
        <f>IF(Veriler!O778&lt;=0.1, Q778, IF(AND(Veriler!O778&gt;0.1, E778="", N778="E"), IF(O778&gt;Veriler!$F$2, O778*Q778, IF(O778&lt;Veriler!$F$2, Veriler!$F$2*Q778, O778*Q778)), 0))</f>
        <v>0</v>
      </c>
      <c r="S778" s="70" t="str">
        <f t="shared" ref="S778:S790" si="142">IF(R778=0," ",R778)</f>
        <v xml:space="preserve"> </v>
      </c>
      <c r="T778" s="73" t="str">
        <f>IFERROR(IF(E778="", IF(Q778=1, 0, IF(J778-Q778=0, "", J778-Q778)), IF(Veriler!H778="", J778, IF(J778*Veriler!H778=0, "", J778*Veriler!H778))), J778)</f>
        <v/>
      </c>
    </row>
    <row r="779" spans="1:20" s="63" customFormat="1" ht="27.75" customHeight="1" x14ac:dyDescent="0.25">
      <c r="A779" s="69">
        <v>3</v>
      </c>
      <c r="B779" s="201"/>
      <c r="C779" s="202"/>
      <c r="D779" s="4"/>
      <c r="E779" s="5"/>
      <c r="F779" s="3"/>
      <c r="G779" s="3"/>
      <c r="H779" s="3"/>
      <c r="I779" s="3"/>
      <c r="J779" s="70" t="str">
        <f t="shared" si="140"/>
        <v/>
      </c>
      <c r="K779" s="71" t="str">
        <f>IF(J779="", "", J779/Veriler!$S$1)</f>
        <v/>
      </c>
      <c r="L779" s="108" t="str">
        <f>IF(E779&lt;&gt;"", "İthal Girdi", IF(Veriler!O779="", "", IF(Veriler!N779="H", "%0,5 üzerindedir", IF(Veriler!O779&gt;0.1, "%10 sınırı aşılmıştır.", "Uygun"))))</f>
        <v/>
      </c>
      <c r="M779" s="108" t="str">
        <f t="shared" si="139"/>
        <v xml:space="preserve"> </v>
      </c>
      <c r="N779" s="29"/>
      <c r="O779" s="6"/>
      <c r="P779" s="72" t="str">
        <f t="shared" si="141"/>
        <v/>
      </c>
      <c r="Q779" s="70">
        <f>IFERROR(IF(K779&lt;=0.005,IF(E779="",J779,0),IF(E779&lt;&gt;"",0,IF(N779="",0,IF(N779="H",0,IF(O779&lt;Veriler!$F$2,J779*Veriler!$F$2,J779*O779)))))," ")</f>
        <v>0</v>
      </c>
      <c r="R779" s="70">
        <f>IF(Veriler!O779&lt;=0.1, Q779, IF(AND(Veriler!O779&gt;0.1, E779="", N779="E"), IF(O779&gt;Veriler!$F$2, O779*Q779, IF(O779&lt;Veriler!$F$2, Veriler!$F$2*Q779, O779*Q779)), 0))</f>
        <v>0</v>
      </c>
      <c r="S779" s="70" t="str">
        <f t="shared" si="142"/>
        <v xml:space="preserve"> </v>
      </c>
      <c r="T779" s="73" t="str">
        <f>IFERROR(IF(E779="", IF(Q779=1, 0, IF(J779-Q779=0, "", J779-Q779)), IF(Veriler!H779="", J779, IF(J779*Veriler!H779=0, "", J779*Veriler!H779))), J779)</f>
        <v/>
      </c>
    </row>
    <row r="780" spans="1:20" s="63" customFormat="1" ht="27.75" customHeight="1" x14ac:dyDescent="0.25">
      <c r="A780" s="69">
        <v>4</v>
      </c>
      <c r="B780" s="201"/>
      <c r="C780" s="202"/>
      <c r="D780" s="4"/>
      <c r="E780" s="5"/>
      <c r="F780" s="3"/>
      <c r="G780" s="3"/>
      <c r="H780" s="3"/>
      <c r="I780" s="3"/>
      <c r="J780" s="70" t="str">
        <f t="shared" si="140"/>
        <v/>
      </c>
      <c r="K780" s="71" t="str">
        <f>IF(J780="", "", J780/Veriler!$S$1)</f>
        <v/>
      </c>
      <c r="L780" s="108" t="str">
        <f>IF(E780&lt;&gt;"", "İthal Girdi", IF(Veriler!O780="", "", IF(Veriler!N780="H", "%0,5 üzerindedir", IF(Veriler!O780&gt;0.1, "%10 sınırı aşılmıştır.", "Uygun"))))</f>
        <v/>
      </c>
      <c r="M780" s="108" t="str">
        <f t="shared" si="139"/>
        <v xml:space="preserve"> </v>
      </c>
      <c r="N780" s="29"/>
      <c r="O780" s="6"/>
      <c r="P780" s="72" t="str">
        <f t="shared" si="141"/>
        <v/>
      </c>
      <c r="Q780" s="70">
        <f>IFERROR(IF(K780&lt;=0.005,IF(E780="",J780,0),IF(E780&lt;&gt;"",0,IF(N780="",0,IF(N780="H",0,IF(O780&lt;Veriler!$F$2,J780*Veriler!$F$2,J780*O780)))))," ")</f>
        <v>0</v>
      </c>
      <c r="R780" s="70">
        <f>IF(Veriler!O780&lt;=0.1, Q780, IF(AND(Veriler!O780&gt;0.1, E780="", N780="E"), IF(O780&gt;Veriler!$F$2, O780*Q780, IF(O780&lt;Veriler!$F$2, Veriler!$F$2*Q780, O780*Q780)), 0))</f>
        <v>0</v>
      </c>
      <c r="S780" s="70" t="str">
        <f t="shared" si="142"/>
        <v xml:space="preserve"> </v>
      </c>
      <c r="T780" s="73" t="str">
        <f>IFERROR(IF(E780="", IF(Q780=1, 0, IF(J780-Q780=0, "", J780-Q780)), IF(Veriler!H780="", J780, IF(J780*Veriler!H780=0, "", J780*Veriler!H780))), J780)</f>
        <v/>
      </c>
    </row>
    <row r="781" spans="1:20" s="63" customFormat="1" ht="27.75" customHeight="1" x14ac:dyDescent="0.25">
      <c r="A781" s="69">
        <v>5</v>
      </c>
      <c r="B781" s="201"/>
      <c r="C781" s="202"/>
      <c r="D781" s="4"/>
      <c r="E781" s="5"/>
      <c r="F781" s="3"/>
      <c r="G781" s="3"/>
      <c r="H781" s="3"/>
      <c r="I781" s="3"/>
      <c r="J781" s="70" t="str">
        <f t="shared" si="140"/>
        <v/>
      </c>
      <c r="K781" s="71" t="str">
        <f>IF(J781="", "", J781/Veriler!$S$1)</f>
        <v/>
      </c>
      <c r="L781" s="108" t="str">
        <f>IF(E781&lt;&gt;"", "İthal Girdi", IF(Veriler!O781="", "", IF(Veriler!N781="H", "%0,5 üzerindedir", IF(Veriler!O781&gt;0.1, "%10 sınırı aşılmıştır.", "Uygun"))))</f>
        <v/>
      </c>
      <c r="M781" s="108" t="str">
        <f t="shared" si="139"/>
        <v xml:space="preserve"> </v>
      </c>
      <c r="N781" s="29"/>
      <c r="O781" s="6"/>
      <c r="P781" s="72" t="str">
        <f t="shared" si="141"/>
        <v/>
      </c>
      <c r="Q781" s="70">
        <f>IFERROR(IF(K781&lt;=0.005,IF(E781="",J781,0),IF(E781&lt;&gt;"",0,IF(N781="",0,IF(N781="H",0,IF(O781&lt;Veriler!$F$2,J781*Veriler!$F$2,J781*O781)))))," ")</f>
        <v>0</v>
      </c>
      <c r="R781" s="70">
        <f>IF(Veriler!O781&lt;=0.1, Q781, IF(AND(Veriler!O781&gt;0.1, E781="", N781="E"), IF(O781&gt;Veriler!$F$2, O781*Q781, IF(O781&lt;Veriler!$F$2, Veriler!$F$2*Q781, O781*Q781)), 0))</f>
        <v>0</v>
      </c>
      <c r="S781" s="70" t="str">
        <f t="shared" si="142"/>
        <v xml:space="preserve"> </v>
      </c>
      <c r="T781" s="73" t="str">
        <f>IFERROR(IF(E781="", IF(Q781=1, 0, IF(J781-Q781=0, "", J781-Q781)), IF(Veriler!H781="", J781, IF(J781*Veriler!H781=0, "", J781*Veriler!H781))), J781)</f>
        <v/>
      </c>
    </row>
    <row r="782" spans="1:20" s="63" customFormat="1" ht="27.75" customHeight="1" x14ac:dyDescent="0.25">
      <c r="A782" s="69">
        <v>6</v>
      </c>
      <c r="B782" s="201"/>
      <c r="C782" s="202"/>
      <c r="D782" s="4"/>
      <c r="E782" s="5"/>
      <c r="F782" s="3"/>
      <c r="G782" s="3"/>
      <c r="H782" s="3"/>
      <c r="I782" s="3"/>
      <c r="J782" s="70" t="str">
        <f t="shared" si="140"/>
        <v/>
      </c>
      <c r="K782" s="71" t="str">
        <f>IF(J782="", "", J782/Veriler!$S$1)</f>
        <v/>
      </c>
      <c r="L782" s="108" t="str">
        <f>IF(E782&lt;&gt;"", "İthal Girdi", IF(Veriler!O782="", "", IF(Veriler!N782="H", "%0,5 üzerindedir", IF(Veriler!O782&gt;0.1, "%10 sınırı aşılmıştır.", "Uygun"))))</f>
        <v/>
      </c>
      <c r="M782" s="108" t="str">
        <f t="shared" si="139"/>
        <v xml:space="preserve"> </v>
      </c>
      <c r="N782" s="29"/>
      <c r="O782" s="6"/>
      <c r="P782" s="72" t="str">
        <f t="shared" si="141"/>
        <v/>
      </c>
      <c r="Q782" s="70">
        <f>IFERROR(IF(K782&lt;=0.005,IF(E782="",J782,0),IF(E782&lt;&gt;"",0,IF(N782="",0,IF(N782="H",0,IF(O782&lt;Veriler!$F$2,J782*Veriler!$F$2,J782*O782)))))," ")</f>
        <v>0</v>
      </c>
      <c r="R782" s="70">
        <f>IF(Veriler!O782&lt;=0.1, Q782, IF(AND(Veriler!O782&gt;0.1, E782="", N782="E"), IF(O782&gt;Veriler!$F$2, O782*Q782, IF(O782&lt;Veriler!$F$2, Veriler!$F$2*Q782, O782*Q782)), 0))</f>
        <v>0</v>
      </c>
      <c r="S782" s="70" t="str">
        <f t="shared" si="142"/>
        <v xml:space="preserve"> </v>
      </c>
      <c r="T782" s="73" t="str">
        <f>IFERROR(IF(E782="", IF(Q782=1, 0, IF(J782-Q782=0, "", J782-Q782)), IF(Veriler!H782="", J782, IF(J782*Veriler!H782=0, "", J782*Veriler!H782))), J782)</f>
        <v/>
      </c>
    </row>
    <row r="783" spans="1:20" s="63" customFormat="1" ht="27.75" customHeight="1" x14ac:dyDescent="0.25">
      <c r="A783" s="69">
        <v>7</v>
      </c>
      <c r="B783" s="201"/>
      <c r="C783" s="202"/>
      <c r="D783" s="4"/>
      <c r="E783" s="5"/>
      <c r="F783" s="3"/>
      <c r="G783" s="3"/>
      <c r="H783" s="3"/>
      <c r="I783" s="3"/>
      <c r="J783" s="70" t="str">
        <f t="shared" si="140"/>
        <v/>
      </c>
      <c r="K783" s="71" t="str">
        <f>IF(J783="", "", J783/Veriler!$S$1)</f>
        <v/>
      </c>
      <c r="L783" s="108" t="str">
        <f>IF(E783&lt;&gt;"", "İthal Girdi", IF(Veriler!O783="", "", IF(Veriler!N783="H", "%0,5 üzerindedir", IF(Veriler!O783&gt;0.1, "%10 sınırı aşılmıştır.", "Uygun"))))</f>
        <v/>
      </c>
      <c r="M783" s="108" t="str">
        <f t="shared" si="139"/>
        <v xml:space="preserve"> </v>
      </c>
      <c r="N783" s="29"/>
      <c r="O783" s="6"/>
      <c r="P783" s="72" t="str">
        <f t="shared" si="141"/>
        <v/>
      </c>
      <c r="Q783" s="70">
        <f>IFERROR(IF(K783&lt;=0.005,IF(E783="",J783,0),IF(E783&lt;&gt;"",0,IF(N783="",0,IF(N783="H",0,IF(O783&lt;Veriler!$F$2,J783*Veriler!$F$2,J783*O783)))))," ")</f>
        <v>0</v>
      </c>
      <c r="R783" s="70">
        <f>IF(Veriler!O783&lt;=0.1, Q783, IF(AND(Veriler!O783&gt;0.1, E783="", N783="E"), IF(O783&gt;Veriler!$F$2, O783*Q783, IF(O783&lt;Veriler!$F$2, Veriler!$F$2*Q783, O783*Q783)), 0))</f>
        <v>0</v>
      </c>
      <c r="S783" s="70" t="str">
        <f t="shared" si="142"/>
        <v xml:space="preserve"> </v>
      </c>
      <c r="T783" s="73" t="str">
        <f>IFERROR(IF(E783="", IF(Q783=1, 0, IF(J783-Q783=0, "", J783-Q783)), IF(Veriler!H783="", J783, IF(J783*Veriler!H783=0, "", J783*Veriler!H783))), J783)</f>
        <v/>
      </c>
    </row>
    <row r="784" spans="1:20" s="63" customFormat="1" ht="27.75" customHeight="1" x14ac:dyDescent="0.25">
      <c r="A784" s="69">
        <v>8</v>
      </c>
      <c r="B784" s="201"/>
      <c r="C784" s="202"/>
      <c r="D784" s="4"/>
      <c r="E784" s="5"/>
      <c r="F784" s="3"/>
      <c r="G784" s="3"/>
      <c r="H784" s="3"/>
      <c r="I784" s="3"/>
      <c r="J784" s="70" t="str">
        <f t="shared" si="140"/>
        <v/>
      </c>
      <c r="K784" s="71" t="str">
        <f>IF(J784="", "", J784/Veriler!$S$1)</f>
        <v/>
      </c>
      <c r="L784" s="108" t="str">
        <f>IF(E784&lt;&gt;"", "İthal Girdi", IF(Veriler!O784="", "", IF(Veriler!N784="H", "%0,5 üzerindedir", IF(Veriler!O784&gt;0.1, "%10 sınırı aşılmıştır.", "Uygun"))))</f>
        <v/>
      </c>
      <c r="M784" s="108" t="str">
        <f t="shared" si="139"/>
        <v xml:space="preserve"> </v>
      </c>
      <c r="N784" s="29"/>
      <c r="O784" s="6"/>
      <c r="P784" s="72" t="str">
        <f t="shared" si="141"/>
        <v/>
      </c>
      <c r="Q784" s="70">
        <f>IFERROR(IF(K784&lt;=0.005,IF(E784="",J784,0),IF(E784&lt;&gt;"",0,IF(N784="",0,IF(N784="H",0,IF(O784&lt;Veriler!$F$2,J784*Veriler!$F$2,J784*O784)))))," ")</f>
        <v>0</v>
      </c>
      <c r="R784" s="70">
        <f>IF(Veriler!O784&lt;=0.1, Q784, IF(AND(Veriler!O784&gt;0.1, E784="", N784="E"), IF(O784&gt;Veriler!$F$2, O784*Q784, IF(O784&lt;Veriler!$F$2, Veriler!$F$2*Q784, O784*Q784)), 0))</f>
        <v>0</v>
      </c>
      <c r="S784" s="70" t="str">
        <f t="shared" si="142"/>
        <v xml:space="preserve"> </v>
      </c>
      <c r="T784" s="73" t="str">
        <f>IFERROR(IF(E784="", IF(Q784=1, 0, IF(J784-Q784=0, "", J784-Q784)), IF(Veriler!H784="", J784, IF(J784*Veriler!H784=0, "", J784*Veriler!H784))), J784)</f>
        <v/>
      </c>
    </row>
    <row r="785" spans="1:20" s="63" customFormat="1" ht="27.75" customHeight="1" x14ac:dyDescent="0.25">
      <c r="A785" s="69">
        <v>9</v>
      </c>
      <c r="B785" s="201"/>
      <c r="C785" s="202"/>
      <c r="D785" s="4"/>
      <c r="E785" s="5"/>
      <c r="F785" s="3"/>
      <c r="G785" s="3"/>
      <c r="H785" s="3"/>
      <c r="I785" s="3"/>
      <c r="J785" s="70" t="str">
        <f t="shared" si="140"/>
        <v/>
      </c>
      <c r="K785" s="71" t="str">
        <f>IF(J785="", "", J785/Veriler!$S$1)</f>
        <v/>
      </c>
      <c r="L785" s="108" t="str">
        <f>IF(E785&lt;&gt;"", "İthal Girdi", IF(Veriler!O785="", "", IF(Veriler!N785="H", "%0,5 üzerindedir", IF(Veriler!O785&gt;0.1, "%10 sınırı aşılmıştır.", "Uygun"))))</f>
        <v/>
      </c>
      <c r="M785" s="108" t="str">
        <f t="shared" si="139"/>
        <v xml:space="preserve"> </v>
      </c>
      <c r="N785" s="29"/>
      <c r="O785" s="6"/>
      <c r="P785" s="72" t="str">
        <f t="shared" si="141"/>
        <v/>
      </c>
      <c r="Q785" s="70">
        <f>IFERROR(IF(K785&lt;=0.005,IF(E785="",J785,0),IF(E785&lt;&gt;"",0,IF(N785="",0,IF(N785="H",0,IF(O785&lt;Veriler!$F$2,J785*Veriler!$F$2,J785*O785)))))," ")</f>
        <v>0</v>
      </c>
      <c r="R785" s="70">
        <f>IF(Veriler!O785&lt;=0.1, Q785, IF(AND(Veriler!O785&gt;0.1, E785="", N785="E"), IF(O785&gt;Veriler!$F$2, O785*Q785, IF(O785&lt;Veriler!$F$2, Veriler!$F$2*Q785, O785*Q785)), 0))</f>
        <v>0</v>
      </c>
      <c r="S785" s="70" t="str">
        <f t="shared" si="142"/>
        <v xml:space="preserve"> </v>
      </c>
      <c r="T785" s="73" t="str">
        <f>IFERROR(IF(E785="", IF(Q785=1, 0, IF(J785-Q785=0, "", J785-Q785)), IF(Veriler!H785="", J785, IF(J785*Veriler!H785=0, "", J785*Veriler!H785))), J785)</f>
        <v/>
      </c>
    </row>
    <row r="786" spans="1:20" s="63" customFormat="1" ht="27.75" customHeight="1" x14ac:dyDescent="0.25">
      <c r="A786" s="69">
        <v>10</v>
      </c>
      <c r="B786" s="201"/>
      <c r="C786" s="202"/>
      <c r="D786" s="4"/>
      <c r="E786" s="5"/>
      <c r="F786" s="3"/>
      <c r="G786" s="3"/>
      <c r="H786" s="3"/>
      <c r="I786" s="3"/>
      <c r="J786" s="70" t="str">
        <f t="shared" si="140"/>
        <v/>
      </c>
      <c r="K786" s="71" t="str">
        <f>IF(J786="", "", J786/Veriler!$S$1)</f>
        <v/>
      </c>
      <c r="L786" s="108" t="str">
        <f>IF(E786&lt;&gt;"", "İthal Girdi", IF(Veriler!O786="", "", IF(Veriler!N786="H", "%0,5 üzerindedir", IF(Veriler!O786&gt;0.1, "%10 sınırı aşılmıştır.", "Uygun"))))</f>
        <v/>
      </c>
      <c r="M786" s="108" t="str">
        <f t="shared" si="139"/>
        <v xml:space="preserve"> </v>
      </c>
      <c r="N786" s="29"/>
      <c r="O786" s="6"/>
      <c r="P786" s="72" t="str">
        <f t="shared" si="141"/>
        <v/>
      </c>
      <c r="Q786" s="70">
        <f>IFERROR(IF(K786&lt;=0.005,IF(E786="",J786,0),IF(E786&lt;&gt;"",0,IF(N786="",0,IF(N786="H",0,IF(O786&lt;Veriler!$F$2,J786*Veriler!$F$2,J786*O786)))))," ")</f>
        <v>0</v>
      </c>
      <c r="R786" s="70">
        <f>IF(Veriler!O786&lt;=0.1, Q786, IF(AND(Veriler!O786&gt;0.1, E786="", N786="E"), IF(O786&gt;Veriler!$F$2, O786*Q786, IF(O786&lt;Veriler!$F$2, Veriler!$F$2*Q786, O786*Q786)), 0))</f>
        <v>0</v>
      </c>
      <c r="S786" s="70" t="str">
        <f t="shared" si="142"/>
        <v xml:space="preserve"> </v>
      </c>
      <c r="T786" s="73" t="str">
        <f>IFERROR(IF(E786="", IF(Q786=1, 0, IF(J786-Q786=0, "", J786-Q786)), IF(Veriler!H786="", J786, IF(J786*Veriler!H786=0, "", J786*Veriler!H786))), J786)</f>
        <v/>
      </c>
    </row>
    <row r="787" spans="1:20" s="63" customFormat="1" ht="27.75" customHeight="1" x14ac:dyDescent="0.25">
      <c r="A787" s="69">
        <v>11</v>
      </c>
      <c r="B787" s="201"/>
      <c r="C787" s="202"/>
      <c r="D787" s="4"/>
      <c r="E787" s="5"/>
      <c r="F787" s="3"/>
      <c r="G787" s="3"/>
      <c r="H787" s="3"/>
      <c r="I787" s="3"/>
      <c r="J787" s="70" t="str">
        <f t="shared" si="140"/>
        <v/>
      </c>
      <c r="K787" s="71" t="str">
        <f>IF(J787="", "", J787/Veriler!$S$1)</f>
        <v/>
      </c>
      <c r="L787" s="108" t="str">
        <f>IF(E787&lt;&gt;"", "İthal Girdi", IF(Veriler!O787="", "", IF(Veriler!N787="H", "%0,5 üzerindedir", IF(Veriler!O787&gt;0.1, "%10 sınırı aşılmıştır.", "Uygun"))))</f>
        <v/>
      </c>
      <c r="M787" s="108" t="str">
        <f t="shared" si="139"/>
        <v xml:space="preserve"> </v>
      </c>
      <c r="N787" s="29"/>
      <c r="O787" s="6"/>
      <c r="P787" s="72" t="str">
        <f t="shared" si="141"/>
        <v/>
      </c>
      <c r="Q787" s="70">
        <f>IFERROR(IF(K787&lt;=0.005,IF(E787="",J787,0),IF(E787&lt;&gt;"",0,IF(N787="",0,IF(N787="H",0,IF(O787&lt;Veriler!$F$2,J787*Veriler!$F$2,J787*O787)))))," ")</f>
        <v>0</v>
      </c>
      <c r="R787" s="70">
        <f>IF(Veriler!O787&lt;=0.1, Q787, IF(AND(Veriler!O787&gt;0.1, E787="", N787="E"), IF(O787&gt;Veriler!$F$2, O787*Q787, IF(O787&lt;Veriler!$F$2, Veriler!$F$2*Q787, O787*Q787)), 0))</f>
        <v>0</v>
      </c>
      <c r="S787" s="70" t="str">
        <f t="shared" si="142"/>
        <v xml:space="preserve"> </v>
      </c>
      <c r="T787" s="73" t="str">
        <f>IFERROR(IF(E787="", IF(Q787=1, 0, IF(J787-Q787=0, "", J787-Q787)), IF(Veriler!H787="", J787, IF(J787*Veriler!H787=0, "", J787*Veriler!H787))), J787)</f>
        <v/>
      </c>
    </row>
    <row r="788" spans="1:20" s="63" customFormat="1" ht="27.75" customHeight="1" x14ac:dyDescent="0.25">
      <c r="A788" s="69">
        <v>12</v>
      </c>
      <c r="B788" s="201"/>
      <c r="C788" s="202"/>
      <c r="D788" s="4"/>
      <c r="E788" s="5"/>
      <c r="F788" s="3"/>
      <c r="G788" s="3"/>
      <c r="H788" s="3"/>
      <c r="I788" s="3"/>
      <c r="J788" s="70" t="str">
        <f t="shared" si="140"/>
        <v/>
      </c>
      <c r="K788" s="71" t="str">
        <f>IF(J788="", "", J788/Veriler!$S$1)</f>
        <v/>
      </c>
      <c r="L788" s="108" t="str">
        <f>IF(E788&lt;&gt;"", "İthal Girdi", IF(Veriler!O788="", "", IF(Veriler!N788="H", "%0,5 üzerindedir", IF(Veriler!O788&gt;0.1, "%10 sınırı aşılmıştır.", "Uygun"))))</f>
        <v/>
      </c>
      <c r="M788" s="108" t="str">
        <f t="shared" si="139"/>
        <v xml:space="preserve"> </v>
      </c>
      <c r="N788" s="29"/>
      <c r="O788" s="6"/>
      <c r="P788" s="72" t="str">
        <f t="shared" si="141"/>
        <v/>
      </c>
      <c r="Q788" s="70">
        <f>IFERROR(IF(K788&lt;=0.005,IF(E788="",J788,0),IF(E788&lt;&gt;"",0,IF(N788="",0,IF(N788="H",0,IF(O788&lt;Veriler!$F$2,J788*Veriler!$F$2,J788*O788)))))," ")</f>
        <v>0</v>
      </c>
      <c r="R788" s="70">
        <f>IF(Veriler!O788&lt;=0.1, Q788, IF(AND(Veriler!O788&gt;0.1, E788="", N788="E"), IF(O788&gt;Veriler!$F$2, O788*Q788, IF(O788&lt;Veriler!$F$2, Veriler!$F$2*Q788, O788*Q788)), 0))</f>
        <v>0</v>
      </c>
      <c r="S788" s="70" t="str">
        <f t="shared" si="142"/>
        <v xml:space="preserve"> </v>
      </c>
      <c r="T788" s="73" t="str">
        <f>IFERROR(IF(E788="", IF(Q788=1, 0, IF(J788-Q788=0, "", J788-Q788)), IF(Veriler!H788="", J788, IF(J788*Veriler!H788=0, "", J788*Veriler!H788))), J788)</f>
        <v/>
      </c>
    </row>
    <row r="789" spans="1:20" s="63" customFormat="1" ht="27.75" customHeight="1" x14ac:dyDescent="0.25">
      <c r="A789" s="69">
        <v>13</v>
      </c>
      <c r="B789" s="201"/>
      <c r="C789" s="202"/>
      <c r="D789" s="4"/>
      <c r="E789" s="5"/>
      <c r="F789" s="3"/>
      <c r="G789" s="3"/>
      <c r="H789" s="3"/>
      <c r="I789" s="3"/>
      <c r="J789" s="70" t="str">
        <f t="shared" si="140"/>
        <v/>
      </c>
      <c r="K789" s="71" t="str">
        <f>IF(J789="", "", J789/Veriler!$S$1)</f>
        <v/>
      </c>
      <c r="L789" s="108" t="str">
        <f>IF(E789&lt;&gt;"", "İthal Girdi", IF(Veriler!O789="", "", IF(Veriler!N789="H", "%0,5 üzerindedir", IF(Veriler!O789&gt;0.1, "%10 sınırı aşılmıştır.", "Uygun"))))</f>
        <v/>
      </c>
      <c r="M789" s="108" t="str">
        <f t="shared" si="139"/>
        <v xml:space="preserve"> </v>
      </c>
      <c r="N789" s="29"/>
      <c r="O789" s="6"/>
      <c r="P789" s="72" t="str">
        <f t="shared" si="141"/>
        <v/>
      </c>
      <c r="Q789" s="70">
        <f>IFERROR(IF(K789&lt;=0.005,IF(E789="",J789,0),IF(E789&lt;&gt;"",0,IF(N789="",0,IF(N789="H",0,IF(O789&lt;Veriler!$F$2,J789*Veriler!$F$2,J789*O789)))))," ")</f>
        <v>0</v>
      </c>
      <c r="R789" s="70">
        <f>IF(Veriler!O789&lt;=0.1, Q789, IF(AND(Veriler!O789&gt;0.1, E789="", N789="E"), IF(O789&gt;Veriler!$F$2, O789*Q789, IF(O789&lt;Veriler!$F$2, Veriler!$F$2*Q789, O789*Q789)), 0))</f>
        <v>0</v>
      </c>
      <c r="S789" s="70" t="str">
        <f t="shared" si="142"/>
        <v xml:space="preserve"> </v>
      </c>
      <c r="T789" s="73" t="str">
        <f>IFERROR(IF(E789="", IF(Q789=1, 0, IF(J789-Q789=0, "", J789-Q789)), IF(Veriler!H789="", J789, IF(J789*Veriler!H789=0, "", J789*Veriler!H789))), J789)</f>
        <v/>
      </c>
    </row>
    <row r="790" spans="1:20" s="63" customFormat="1" ht="27.75" customHeight="1" x14ac:dyDescent="0.25">
      <c r="A790" s="69">
        <v>14</v>
      </c>
      <c r="B790" s="201"/>
      <c r="C790" s="202"/>
      <c r="D790" s="4"/>
      <c r="E790" s="5"/>
      <c r="F790" s="3"/>
      <c r="G790" s="3"/>
      <c r="H790" s="3"/>
      <c r="I790" s="3"/>
      <c r="J790" s="70" t="str">
        <f t="shared" si="140"/>
        <v/>
      </c>
      <c r="K790" s="71" t="str">
        <f>IF(J790="", "", J790/Veriler!$S$1)</f>
        <v/>
      </c>
      <c r="L790" s="108" t="str">
        <f>IF(E790&lt;&gt;"", "İthal Girdi", IF(Veriler!O790="", "", IF(Veriler!N790="H", "%0,5 üzerindedir", IF(Veriler!O790&gt;0.1, "%10 sınırı aşılmıştır.", "Uygun"))))</f>
        <v/>
      </c>
      <c r="M790" s="108" t="str">
        <f t="shared" si="139"/>
        <v xml:space="preserve"> </v>
      </c>
      <c r="N790" s="29"/>
      <c r="O790" s="6"/>
      <c r="P790" s="72" t="str">
        <f t="shared" si="141"/>
        <v/>
      </c>
      <c r="Q790" s="70">
        <f>IFERROR(IF(K790&lt;=0.005,IF(E790="",J790,0),IF(E790&lt;&gt;"",0,IF(N790="",0,IF(N790="H",0,IF(O790&lt;Veriler!$F$2,J790*Veriler!$F$2,J790*O790)))))," ")</f>
        <v>0</v>
      </c>
      <c r="R790" s="70">
        <f>IF(Veriler!O790&lt;=0.1, Q790, IF(AND(Veriler!O790&gt;0.1, E790="", N790="E"), IF(O790&gt;Veriler!$F$2, O790*Q790, IF(O790&lt;Veriler!$F$2, Veriler!$F$2*Q790, O790*Q790)), 0))</f>
        <v>0</v>
      </c>
      <c r="S790" s="70" t="str">
        <f t="shared" si="142"/>
        <v xml:space="preserve"> </v>
      </c>
      <c r="T790" s="73" t="str">
        <f>IFERROR(IF(E790="", IF(Q790=1, 0, IF(J790-Q790=0, "", J790-Q790)), IF(Veriler!H790="", J790, IF(J790*Veriler!H790=0, "", J790*Veriler!H790))), J790)</f>
        <v/>
      </c>
    </row>
    <row r="791" spans="1:20" s="63" customFormat="1" ht="27" customHeight="1" x14ac:dyDescent="0.25">
      <c r="A791" s="103"/>
      <c r="B791" s="204" t="s">
        <v>18</v>
      </c>
      <c r="C791" s="204"/>
      <c r="D791" s="104"/>
      <c r="E791" s="104"/>
      <c r="F791" s="104"/>
      <c r="G791" s="104"/>
      <c r="H791" s="104"/>
      <c r="I791" s="104"/>
      <c r="J791" s="104"/>
      <c r="K791" s="104"/>
      <c r="L791" s="104"/>
      <c r="M791" s="104"/>
      <c r="N791" s="104"/>
      <c r="O791" s="104"/>
      <c r="P791" s="204"/>
      <c r="Q791" s="204"/>
      <c r="R791" s="104"/>
      <c r="S791" s="104"/>
      <c r="T791" s="104"/>
    </row>
    <row r="792" spans="1:20" s="63" customFormat="1" ht="27.75" customHeight="1" x14ac:dyDescent="0.25">
      <c r="A792" s="69">
        <v>1</v>
      </c>
      <c r="B792" s="201"/>
      <c r="C792" s="202"/>
      <c r="D792" s="4"/>
      <c r="E792" s="5"/>
      <c r="F792" s="3"/>
      <c r="G792" s="3"/>
      <c r="H792" s="3"/>
      <c r="I792" s="3"/>
      <c r="J792" s="70" t="str">
        <f t="shared" ref="J792:J805" si="143">IF(AND(F792&lt;&gt;0, H792&lt;&gt;0, I792&lt;&gt;0), F792*H792*I792, "")</f>
        <v/>
      </c>
      <c r="K792" s="71" t="str">
        <f>IF(J792="", "", J792/Veriler!$S$1)</f>
        <v/>
      </c>
      <c r="L792" s="108" t="str">
        <f>IF(E792&lt;&gt;"", "İthal Girdi", IF(Veriler!O792="", "", IF(Veriler!N792="H", "%0,5 üzerindedir", IF(Veriler!O792&gt;0.1, "%10 sınırı aşılmıştır.", "Uygun"))))</f>
        <v/>
      </c>
      <c r="M792" s="108" t="str">
        <f t="shared" ref="M792:M805" si="144">IF(K792=""," ",L792)</f>
        <v xml:space="preserve"> </v>
      </c>
      <c r="N792" s="29"/>
      <c r="O792" s="6"/>
      <c r="P792" s="72" t="str">
        <f t="shared" ref="P792:P805" si="145">IFERROR(IF(AND(R792&lt;&gt;"",J792&lt;&gt;"",J792&lt;&gt;0,R792&lt;&gt;0),R792/J792,"")," ")</f>
        <v/>
      </c>
      <c r="Q792" s="70">
        <f>IFERROR(IF(K792&lt;=0.005,IF(E792="",J792,0),IF(E792&lt;&gt;"",0,IF(N792="",0,IF(N792="H",0,IF(O792&lt;Veriler!$F$2,J792*Veriler!$F$2,J792*O792)))))," ")</f>
        <v>0</v>
      </c>
      <c r="R792" s="70">
        <f>IF(Veriler!O792&lt;=0.1, Q792, IF(AND(Veriler!O792&gt;0.1, E792="", N792="E"), IF(O792&gt;Veriler!$F$2, O792*Q792, IF(O792&lt;Veriler!$F$2, Veriler!$F$2*Q792, O792*Q792)), 0))</f>
        <v>0</v>
      </c>
      <c r="S792" s="70" t="str">
        <f t="shared" ref="S792:S805" si="146">IF(R792=0," ",R792)</f>
        <v xml:space="preserve"> </v>
      </c>
      <c r="T792" s="73" t="str">
        <f>IFERROR(IF(E792="", IF(Q792=1, 0, IF(J792-Q792=0, "", J792-Q792)), IF(Veriler!H792="", J792, IF(J792*Veriler!H792=0, "", J792*Veriler!H792))), J792)</f>
        <v/>
      </c>
    </row>
    <row r="793" spans="1:20" s="63" customFormat="1" ht="27.75" customHeight="1" x14ac:dyDescent="0.25">
      <c r="A793" s="69">
        <v>2</v>
      </c>
      <c r="B793" s="201"/>
      <c r="C793" s="202"/>
      <c r="D793" s="4"/>
      <c r="E793" s="5"/>
      <c r="F793" s="3"/>
      <c r="G793" s="3"/>
      <c r="H793" s="3"/>
      <c r="I793" s="3"/>
      <c r="J793" s="70" t="str">
        <f t="shared" si="143"/>
        <v/>
      </c>
      <c r="K793" s="71" t="str">
        <f>IF(J793="", "", J793/Veriler!$S$1)</f>
        <v/>
      </c>
      <c r="L793" s="108" t="str">
        <f>IF(E793&lt;&gt;"", "İthal Girdi", IF(Veriler!O793="", "", IF(Veriler!N793="H", "%0,5 üzerindedir", IF(Veriler!O793&gt;0.1, "%10 sınırı aşılmıştır.", "Uygun"))))</f>
        <v/>
      </c>
      <c r="M793" s="108" t="str">
        <f t="shared" si="144"/>
        <v xml:space="preserve"> </v>
      </c>
      <c r="N793" s="29"/>
      <c r="O793" s="6"/>
      <c r="P793" s="72" t="str">
        <f t="shared" si="145"/>
        <v/>
      </c>
      <c r="Q793" s="70">
        <f>IFERROR(IF(K793&lt;=0.005,IF(E793="",J793,0),IF(E793&lt;&gt;"",0,IF(N793="",0,IF(N793="H",0,IF(O793&lt;Veriler!$F$2,J793*Veriler!$F$2,J793*O793)))))," ")</f>
        <v>0</v>
      </c>
      <c r="R793" s="70">
        <f>IF(Veriler!O793&lt;=0.1, Q793, IF(AND(Veriler!O793&gt;0.1, E793="", N793="E"), IF(O793&gt;Veriler!$F$2, O793*Q793, IF(O793&lt;Veriler!$F$2, Veriler!$F$2*Q793, O793*Q793)), 0))</f>
        <v>0</v>
      </c>
      <c r="S793" s="70" t="str">
        <f t="shared" si="146"/>
        <v xml:space="preserve"> </v>
      </c>
      <c r="T793" s="73" t="str">
        <f>IFERROR(IF(E793="", IF(Q793=1, 0, IF(J793-Q793=0, "", J793-Q793)), IF(Veriler!H793="", J793, IF(J793*Veriler!H793=0, "", J793*Veriler!H793))), J793)</f>
        <v/>
      </c>
    </row>
    <row r="794" spans="1:20" s="63" customFormat="1" ht="27.75" customHeight="1" x14ac:dyDescent="0.25">
      <c r="A794" s="69">
        <v>3</v>
      </c>
      <c r="B794" s="201"/>
      <c r="C794" s="202"/>
      <c r="D794" s="4"/>
      <c r="E794" s="5"/>
      <c r="F794" s="3"/>
      <c r="G794" s="3"/>
      <c r="H794" s="3"/>
      <c r="I794" s="3"/>
      <c r="J794" s="70" t="str">
        <f t="shared" si="143"/>
        <v/>
      </c>
      <c r="K794" s="71" t="str">
        <f>IF(J794="", "", J794/Veriler!$S$1)</f>
        <v/>
      </c>
      <c r="L794" s="108" t="str">
        <f>IF(E794&lt;&gt;"", "İthal Girdi", IF(Veriler!O794="", "", IF(Veriler!N794="H", "%0,5 üzerindedir", IF(Veriler!O794&gt;0.1, "%10 sınırı aşılmıştır.", "Uygun"))))</f>
        <v/>
      </c>
      <c r="M794" s="108" t="str">
        <f t="shared" si="144"/>
        <v xml:space="preserve"> </v>
      </c>
      <c r="N794" s="29"/>
      <c r="O794" s="6"/>
      <c r="P794" s="72" t="str">
        <f t="shared" si="145"/>
        <v/>
      </c>
      <c r="Q794" s="70">
        <f>IFERROR(IF(K794&lt;=0.005,IF(E794="",J794,0),IF(E794&lt;&gt;"",0,IF(N794="",0,IF(N794="H",0,IF(O794&lt;Veriler!$F$2,J794*Veriler!$F$2,J794*O794)))))," ")</f>
        <v>0</v>
      </c>
      <c r="R794" s="70">
        <f>IF(Veriler!O794&lt;=0.1, Q794, IF(AND(Veriler!O794&gt;0.1, E794="", N794="E"), IF(O794&gt;Veriler!$F$2, O794*Q794, IF(O794&lt;Veriler!$F$2, Veriler!$F$2*Q794, O794*Q794)), 0))</f>
        <v>0</v>
      </c>
      <c r="S794" s="70" t="str">
        <f t="shared" si="146"/>
        <v xml:space="preserve"> </v>
      </c>
      <c r="T794" s="73" t="str">
        <f>IFERROR(IF(E794="", IF(Q794=1, 0, IF(J794-Q794=0, "", J794-Q794)), IF(Veriler!H794="", J794, IF(J794*Veriler!H794=0, "", J794*Veriler!H794))), J794)</f>
        <v/>
      </c>
    </row>
    <row r="795" spans="1:20" s="63" customFormat="1" ht="27.75" customHeight="1" x14ac:dyDescent="0.25">
      <c r="A795" s="69">
        <v>4</v>
      </c>
      <c r="B795" s="201"/>
      <c r="C795" s="202"/>
      <c r="D795" s="4"/>
      <c r="E795" s="5"/>
      <c r="F795" s="3"/>
      <c r="G795" s="3"/>
      <c r="H795" s="3"/>
      <c r="I795" s="3"/>
      <c r="J795" s="70" t="str">
        <f t="shared" si="143"/>
        <v/>
      </c>
      <c r="K795" s="71" t="str">
        <f>IF(J795="", "", J795/Veriler!$S$1)</f>
        <v/>
      </c>
      <c r="L795" s="108" t="str">
        <f>IF(E795&lt;&gt;"", "İthal Girdi", IF(Veriler!O795="", "", IF(Veriler!N795="H", "%0,5 üzerindedir", IF(Veriler!O795&gt;0.1, "%10 sınırı aşılmıştır.", "Uygun"))))</f>
        <v/>
      </c>
      <c r="M795" s="108" t="str">
        <f t="shared" si="144"/>
        <v xml:space="preserve"> </v>
      </c>
      <c r="N795" s="29"/>
      <c r="O795" s="6"/>
      <c r="P795" s="72" t="str">
        <f t="shared" si="145"/>
        <v/>
      </c>
      <c r="Q795" s="70">
        <f>IFERROR(IF(K795&lt;=0.005,IF(E795="",J795,0),IF(E795&lt;&gt;"",0,IF(N795="",0,IF(N795="H",0,IF(O795&lt;Veriler!$F$2,J795*Veriler!$F$2,J795*O795)))))," ")</f>
        <v>0</v>
      </c>
      <c r="R795" s="70">
        <f>IF(Veriler!O795&lt;=0.1, Q795, IF(AND(Veriler!O795&gt;0.1, E795="", N795="E"), IF(O795&gt;Veriler!$F$2, O795*Q795, IF(O795&lt;Veriler!$F$2, Veriler!$F$2*Q795, O795*Q795)), 0))</f>
        <v>0</v>
      </c>
      <c r="S795" s="70" t="str">
        <f t="shared" si="146"/>
        <v xml:space="preserve"> </v>
      </c>
      <c r="T795" s="73" t="str">
        <f>IFERROR(IF(E795="", IF(Q795=1, 0, IF(J795-Q795=0, "", J795-Q795)), IF(Veriler!H795="", J795, IF(J795*Veriler!H795=0, "", J795*Veriler!H795))), J795)</f>
        <v/>
      </c>
    </row>
    <row r="796" spans="1:20" s="63" customFormat="1" ht="27.75" customHeight="1" x14ac:dyDescent="0.25">
      <c r="A796" s="69">
        <v>5</v>
      </c>
      <c r="B796" s="201"/>
      <c r="C796" s="202"/>
      <c r="D796" s="4"/>
      <c r="E796" s="5"/>
      <c r="F796" s="3"/>
      <c r="G796" s="3"/>
      <c r="H796" s="3"/>
      <c r="I796" s="3"/>
      <c r="J796" s="70" t="str">
        <f t="shared" si="143"/>
        <v/>
      </c>
      <c r="K796" s="71" t="str">
        <f>IF(J796="", "", J796/Veriler!$S$1)</f>
        <v/>
      </c>
      <c r="L796" s="108" t="str">
        <f>IF(E796&lt;&gt;"", "İthal Girdi", IF(Veriler!O796="", "", IF(Veriler!N796="H", "%0,5 üzerindedir", IF(Veriler!O796&gt;0.1, "%10 sınırı aşılmıştır.", "Uygun"))))</f>
        <v/>
      </c>
      <c r="M796" s="108" t="str">
        <f t="shared" si="144"/>
        <v xml:space="preserve"> </v>
      </c>
      <c r="N796" s="29"/>
      <c r="O796" s="6"/>
      <c r="P796" s="72" t="str">
        <f t="shared" si="145"/>
        <v/>
      </c>
      <c r="Q796" s="70">
        <f>IFERROR(IF(K796&lt;=0.005,IF(E796="",J796,0),IF(E796&lt;&gt;"",0,IF(N796="",0,IF(N796="H",0,IF(O796&lt;Veriler!$F$2,J796*Veriler!$F$2,J796*O796)))))," ")</f>
        <v>0</v>
      </c>
      <c r="R796" s="70">
        <f>IF(Veriler!O796&lt;=0.1, Q796, IF(AND(Veriler!O796&gt;0.1, E796="", N796="E"), IF(O796&gt;Veriler!$F$2, O796*Q796, IF(O796&lt;Veriler!$F$2, Veriler!$F$2*Q796, O796*Q796)), 0))</f>
        <v>0</v>
      </c>
      <c r="S796" s="70" t="str">
        <f t="shared" si="146"/>
        <v xml:space="preserve"> </v>
      </c>
      <c r="T796" s="73" t="str">
        <f>IFERROR(IF(E796="", IF(Q796=1, 0, IF(J796-Q796=0, "", J796-Q796)), IF(Veriler!H796="", J796, IF(J796*Veriler!H796=0, "", J796*Veriler!H796))), J796)</f>
        <v/>
      </c>
    </row>
    <row r="797" spans="1:20" s="63" customFormat="1" ht="27.75" customHeight="1" x14ac:dyDescent="0.25">
      <c r="A797" s="69">
        <v>6</v>
      </c>
      <c r="B797" s="201"/>
      <c r="C797" s="202"/>
      <c r="D797" s="4"/>
      <c r="E797" s="5"/>
      <c r="F797" s="3"/>
      <c r="G797" s="3"/>
      <c r="H797" s="3"/>
      <c r="I797" s="3"/>
      <c r="J797" s="70" t="str">
        <f t="shared" si="143"/>
        <v/>
      </c>
      <c r="K797" s="71" t="str">
        <f>IF(J797="", "", J797/Veriler!$S$1)</f>
        <v/>
      </c>
      <c r="L797" s="108" t="str">
        <f>IF(E797&lt;&gt;"", "İthal Girdi", IF(Veriler!O797="", "", IF(Veriler!N797="H", "%0,5 üzerindedir", IF(Veriler!O797&gt;0.1, "%10 sınırı aşılmıştır.", "Uygun"))))</f>
        <v/>
      </c>
      <c r="M797" s="108" t="str">
        <f t="shared" si="144"/>
        <v xml:space="preserve"> </v>
      </c>
      <c r="N797" s="29"/>
      <c r="O797" s="6"/>
      <c r="P797" s="72" t="str">
        <f t="shared" si="145"/>
        <v/>
      </c>
      <c r="Q797" s="70">
        <f>IFERROR(IF(K797&lt;=0.005,IF(E797="",J797,0),IF(E797&lt;&gt;"",0,IF(N797="",0,IF(N797="H",0,IF(O797&lt;Veriler!$F$2,J797*Veriler!$F$2,J797*O797)))))," ")</f>
        <v>0</v>
      </c>
      <c r="R797" s="70">
        <f>IF(Veriler!O797&lt;=0.1, Q797, IF(AND(Veriler!O797&gt;0.1, E797="", N797="E"), IF(O797&gt;Veriler!$F$2, O797*Q797, IF(O797&lt;Veriler!$F$2, Veriler!$F$2*Q797, O797*Q797)), 0))</f>
        <v>0</v>
      </c>
      <c r="S797" s="70" t="str">
        <f t="shared" si="146"/>
        <v xml:space="preserve"> </v>
      </c>
      <c r="T797" s="73" t="str">
        <f>IFERROR(IF(E797="", IF(Q797=1, 0, IF(J797-Q797=0, "", J797-Q797)), IF(Veriler!H797="", J797, IF(J797*Veriler!H797=0, "", J797*Veriler!H797))), J797)</f>
        <v/>
      </c>
    </row>
    <row r="798" spans="1:20" s="63" customFormat="1" ht="27.75" customHeight="1" x14ac:dyDescent="0.25">
      <c r="A798" s="69">
        <v>7</v>
      </c>
      <c r="B798" s="201"/>
      <c r="C798" s="202"/>
      <c r="D798" s="4"/>
      <c r="E798" s="5"/>
      <c r="F798" s="3"/>
      <c r="G798" s="3"/>
      <c r="H798" s="3"/>
      <c r="I798" s="3"/>
      <c r="J798" s="70" t="str">
        <f t="shared" si="143"/>
        <v/>
      </c>
      <c r="K798" s="71" t="str">
        <f>IF(J798="", "", J798/Veriler!$S$1)</f>
        <v/>
      </c>
      <c r="L798" s="108" t="str">
        <f>IF(E798&lt;&gt;"", "İthal Girdi", IF(Veriler!O798="", "", IF(Veriler!N798="H", "%0,5 üzerindedir", IF(Veriler!O798&gt;0.1, "%10 sınırı aşılmıştır.", "Uygun"))))</f>
        <v/>
      </c>
      <c r="M798" s="108" t="str">
        <f t="shared" si="144"/>
        <v xml:space="preserve"> </v>
      </c>
      <c r="N798" s="29"/>
      <c r="O798" s="6"/>
      <c r="P798" s="72" t="str">
        <f t="shared" si="145"/>
        <v/>
      </c>
      <c r="Q798" s="70">
        <f>IFERROR(IF(K798&lt;=0.005,IF(E798="",J798,0),IF(E798&lt;&gt;"",0,IF(N798="",0,IF(N798="H",0,IF(O798&lt;Veriler!$F$2,J798*Veriler!$F$2,J798*O798)))))," ")</f>
        <v>0</v>
      </c>
      <c r="R798" s="70">
        <f>IF(Veriler!O798&lt;=0.1, Q798, IF(AND(Veriler!O798&gt;0.1, E798="", N798="E"), IF(O798&gt;Veriler!$F$2, O798*Q798, IF(O798&lt;Veriler!$F$2, Veriler!$F$2*Q798, O798*Q798)), 0))</f>
        <v>0</v>
      </c>
      <c r="S798" s="70" t="str">
        <f t="shared" si="146"/>
        <v xml:space="preserve"> </v>
      </c>
      <c r="T798" s="73" t="str">
        <f>IFERROR(IF(E798="", IF(Q798=1, 0, IF(J798-Q798=0, "", J798-Q798)), IF(Veriler!H798="", J798, IF(J798*Veriler!H798=0, "", J798*Veriler!H798))), J798)</f>
        <v/>
      </c>
    </row>
    <row r="799" spans="1:20" s="63" customFormat="1" ht="27.75" customHeight="1" x14ac:dyDescent="0.25">
      <c r="A799" s="69">
        <v>8</v>
      </c>
      <c r="B799" s="201"/>
      <c r="C799" s="202"/>
      <c r="D799" s="4"/>
      <c r="E799" s="5"/>
      <c r="F799" s="3"/>
      <c r="G799" s="3"/>
      <c r="H799" s="3"/>
      <c r="I799" s="3"/>
      <c r="J799" s="70" t="str">
        <f t="shared" si="143"/>
        <v/>
      </c>
      <c r="K799" s="71" t="str">
        <f>IF(J799="", "", J799/Veriler!$S$1)</f>
        <v/>
      </c>
      <c r="L799" s="108" t="str">
        <f>IF(E799&lt;&gt;"", "İthal Girdi", IF(Veriler!O799="", "", IF(Veriler!N799="H", "%0,5 üzerindedir", IF(Veriler!O799&gt;0.1, "%10 sınırı aşılmıştır.", "Uygun"))))</f>
        <v/>
      </c>
      <c r="M799" s="108" t="str">
        <f t="shared" si="144"/>
        <v xml:space="preserve"> </v>
      </c>
      <c r="N799" s="29"/>
      <c r="O799" s="6"/>
      <c r="P799" s="72" t="str">
        <f t="shared" si="145"/>
        <v/>
      </c>
      <c r="Q799" s="70">
        <f>IFERROR(IF(K799&lt;=0.005,IF(E799="",J799,0),IF(E799&lt;&gt;"",0,IF(N799="",0,IF(N799="H",0,IF(O799&lt;Veriler!$F$2,J799*Veriler!$F$2,J799*O799)))))," ")</f>
        <v>0</v>
      </c>
      <c r="R799" s="70">
        <f>IF(Veriler!O799&lt;=0.1, Q799, IF(AND(Veriler!O799&gt;0.1, E799="", N799="E"), IF(O799&gt;Veriler!$F$2, O799*Q799, IF(O799&lt;Veriler!$F$2, Veriler!$F$2*Q799, O799*Q799)), 0))</f>
        <v>0</v>
      </c>
      <c r="S799" s="70" t="str">
        <f t="shared" si="146"/>
        <v xml:space="preserve"> </v>
      </c>
      <c r="T799" s="73" t="str">
        <f>IFERROR(IF(E799="", IF(Q799=1, 0, IF(J799-Q799=0, "", J799-Q799)), IF(Veriler!H799="", J799, IF(J799*Veriler!H799=0, "", J799*Veriler!H799))), J799)</f>
        <v/>
      </c>
    </row>
    <row r="800" spans="1:20" s="63" customFormat="1" ht="27.75" customHeight="1" x14ac:dyDescent="0.25">
      <c r="A800" s="69">
        <v>9</v>
      </c>
      <c r="B800" s="201"/>
      <c r="C800" s="202"/>
      <c r="D800" s="4"/>
      <c r="E800" s="5"/>
      <c r="F800" s="3"/>
      <c r="G800" s="3"/>
      <c r="H800" s="3"/>
      <c r="I800" s="3"/>
      <c r="J800" s="70" t="str">
        <f t="shared" si="143"/>
        <v/>
      </c>
      <c r="K800" s="71" t="str">
        <f>IF(J800="", "", J800/Veriler!$S$1)</f>
        <v/>
      </c>
      <c r="L800" s="108" t="str">
        <f>IF(E800&lt;&gt;"", "İthal Girdi", IF(Veriler!O800="", "", IF(Veriler!N800="H", "%0,5 üzerindedir", IF(Veriler!O800&gt;0.1, "%10 sınırı aşılmıştır.", "Uygun"))))</f>
        <v/>
      </c>
      <c r="M800" s="108" t="str">
        <f t="shared" si="144"/>
        <v xml:space="preserve"> </v>
      </c>
      <c r="N800" s="29"/>
      <c r="O800" s="6"/>
      <c r="P800" s="72" t="str">
        <f t="shared" si="145"/>
        <v/>
      </c>
      <c r="Q800" s="70">
        <f>IFERROR(IF(K800&lt;=0.005,IF(E800="",J800,0),IF(E800&lt;&gt;"",0,IF(N800="",0,IF(N800="H",0,IF(O800&lt;Veriler!$F$2,J800*Veriler!$F$2,J800*O800)))))," ")</f>
        <v>0</v>
      </c>
      <c r="R800" s="70">
        <f>IF(Veriler!O800&lt;=0.1, Q800, IF(AND(Veriler!O800&gt;0.1, E800="", N800="E"), IF(O800&gt;Veriler!$F$2, O800*Q800, IF(O800&lt;Veriler!$F$2, Veriler!$F$2*Q800, O800*Q800)), 0))</f>
        <v>0</v>
      </c>
      <c r="S800" s="70" t="str">
        <f t="shared" si="146"/>
        <v xml:space="preserve"> </v>
      </c>
      <c r="T800" s="73" t="str">
        <f>IFERROR(IF(E800="", IF(Q800=1, 0, IF(J800-Q800=0, "", J800-Q800)), IF(Veriler!H800="", J800, IF(J800*Veriler!H800=0, "", J800*Veriler!H800))), J800)</f>
        <v/>
      </c>
    </row>
    <row r="801" spans="1:20" s="63" customFormat="1" ht="27.75" customHeight="1" x14ac:dyDescent="0.25">
      <c r="A801" s="69">
        <v>10</v>
      </c>
      <c r="B801" s="201"/>
      <c r="C801" s="202"/>
      <c r="D801" s="4"/>
      <c r="E801" s="5"/>
      <c r="F801" s="3"/>
      <c r="G801" s="3"/>
      <c r="H801" s="3"/>
      <c r="I801" s="3"/>
      <c r="J801" s="70" t="str">
        <f t="shared" si="143"/>
        <v/>
      </c>
      <c r="K801" s="71" t="str">
        <f>IF(J801="", "", J801/Veriler!$S$1)</f>
        <v/>
      </c>
      <c r="L801" s="108" t="str">
        <f>IF(E801&lt;&gt;"", "İthal Girdi", IF(Veriler!O801="", "", IF(Veriler!N801="H", "%0,5 üzerindedir", IF(Veriler!O801&gt;0.1, "%10 sınırı aşılmıştır.", "Uygun"))))</f>
        <v/>
      </c>
      <c r="M801" s="108" t="str">
        <f t="shared" si="144"/>
        <v xml:space="preserve"> </v>
      </c>
      <c r="N801" s="29"/>
      <c r="O801" s="6"/>
      <c r="P801" s="72" t="str">
        <f t="shared" si="145"/>
        <v/>
      </c>
      <c r="Q801" s="70">
        <f>IFERROR(IF(K801&lt;=0.005,IF(E801="",J801,0),IF(E801&lt;&gt;"",0,IF(N801="",0,IF(N801="H",0,IF(O801&lt;Veriler!$F$2,J801*Veriler!$F$2,J801*O801)))))," ")</f>
        <v>0</v>
      </c>
      <c r="R801" s="70">
        <f>IF(Veriler!O801&lt;=0.1, Q801, IF(AND(Veriler!O801&gt;0.1, E801="", N801="E"), IF(O801&gt;Veriler!$F$2, O801*Q801, IF(O801&lt;Veriler!$F$2, Veriler!$F$2*Q801, O801*Q801)), 0))</f>
        <v>0</v>
      </c>
      <c r="S801" s="70" t="str">
        <f t="shared" si="146"/>
        <v xml:space="preserve"> </v>
      </c>
      <c r="T801" s="73" t="str">
        <f>IFERROR(IF(E801="", IF(Q801=1, 0, IF(J801-Q801=0, "", J801-Q801)), IF(Veriler!H801="", J801, IF(J801*Veriler!H801=0, "", J801*Veriler!H801))), J801)</f>
        <v/>
      </c>
    </row>
    <row r="802" spans="1:20" s="63" customFormat="1" ht="27.75" customHeight="1" x14ac:dyDescent="0.25">
      <c r="A802" s="69">
        <v>11</v>
      </c>
      <c r="B802" s="201"/>
      <c r="C802" s="202"/>
      <c r="D802" s="4"/>
      <c r="E802" s="5"/>
      <c r="F802" s="3"/>
      <c r="G802" s="3"/>
      <c r="H802" s="3"/>
      <c r="I802" s="3"/>
      <c r="J802" s="70" t="str">
        <f t="shared" si="143"/>
        <v/>
      </c>
      <c r="K802" s="71" t="str">
        <f>IF(J802="", "", J802/Veriler!$S$1)</f>
        <v/>
      </c>
      <c r="L802" s="108" t="str">
        <f>IF(E802&lt;&gt;"", "İthal Girdi", IF(Veriler!O802="", "", IF(Veriler!N802="H", "%0,5 üzerindedir", IF(Veriler!O802&gt;0.1, "%10 sınırı aşılmıştır.", "Uygun"))))</f>
        <v/>
      </c>
      <c r="M802" s="108" t="str">
        <f t="shared" si="144"/>
        <v xml:space="preserve"> </v>
      </c>
      <c r="N802" s="29"/>
      <c r="O802" s="6"/>
      <c r="P802" s="72" t="str">
        <f t="shared" si="145"/>
        <v/>
      </c>
      <c r="Q802" s="70">
        <f>IFERROR(IF(K802&lt;=0.005,IF(E802="",J802,0),IF(E802&lt;&gt;"",0,IF(N802="",0,IF(N802="H",0,IF(O802&lt;Veriler!$F$2,J802*Veriler!$F$2,J802*O802)))))," ")</f>
        <v>0</v>
      </c>
      <c r="R802" s="70">
        <f>IF(Veriler!O802&lt;=0.1, Q802, IF(AND(Veriler!O802&gt;0.1, E802="", N802="E"), IF(O802&gt;Veriler!$F$2, O802*Q802, IF(O802&lt;Veriler!$F$2, Veriler!$F$2*Q802, O802*Q802)), 0))</f>
        <v>0</v>
      </c>
      <c r="S802" s="70" t="str">
        <f t="shared" si="146"/>
        <v xml:space="preserve"> </v>
      </c>
      <c r="T802" s="73" t="str">
        <f>IFERROR(IF(E802="", IF(Q802=1, 0, IF(J802-Q802=0, "", J802-Q802)), IF(Veriler!H802="", J802, IF(J802*Veriler!H802=0, "", J802*Veriler!H802))), J802)</f>
        <v/>
      </c>
    </row>
    <row r="803" spans="1:20" s="63" customFormat="1" ht="27.75" customHeight="1" x14ac:dyDescent="0.25">
      <c r="A803" s="69">
        <v>12</v>
      </c>
      <c r="B803" s="201"/>
      <c r="C803" s="202"/>
      <c r="D803" s="4"/>
      <c r="E803" s="5"/>
      <c r="F803" s="3"/>
      <c r="G803" s="3"/>
      <c r="H803" s="3"/>
      <c r="I803" s="3"/>
      <c r="J803" s="70" t="str">
        <f t="shared" si="143"/>
        <v/>
      </c>
      <c r="K803" s="71" t="str">
        <f>IF(J803="", "", J803/Veriler!$S$1)</f>
        <v/>
      </c>
      <c r="L803" s="108" t="str">
        <f>IF(E803&lt;&gt;"", "İthal Girdi", IF(Veriler!O803="", "", IF(Veriler!N803="H", "%0,5 üzerindedir", IF(Veriler!O803&gt;0.1, "%10 sınırı aşılmıştır.", "Uygun"))))</f>
        <v/>
      </c>
      <c r="M803" s="108" t="str">
        <f t="shared" si="144"/>
        <v xml:space="preserve"> </v>
      </c>
      <c r="N803" s="29"/>
      <c r="O803" s="6"/>
      <c r="P803" s="72" t="str">
        <f t="shared" si="145"/>
        <v/>
      </c>
      <c r="Q803" s="70">
        <f>IFERROR(IF(K803&lt;=0.005,IF(E803="",J803,0),IF(E803&lt;&gt;"",0,IF(N803="",0,IF(N803="H",0,IF(O803&lt;Veriler!$F$2,J803*Veriler!$F$2,J803*O803)))))," ")</f>
        <v>0</v>
      </c>
      <c r="R803" s="70">
        <f>IF(Veriler!O803&lt;=0.1, Q803, IF(AND(Veriler!O803&gt;0.1, E803="", N803="E"), IF(O803&gt;Veriler!$F$2, O803*Q803, IF(O803&lt;Veriler!$F$2, Veriler!$F$2*Q803, O803*Q803)), 0))</f>
        <v>0</v>
      </c>
      <c r="S803" s="70" t="str">
        <f t="shared" si="146"/>
        <v xml:space="preserve"> </v>
      </c>
      <c r="T803" s="73" t="str">
        <f>IFERROR(IF(E803="", IF(Q803=1, 0, IF(J803-Q803=0, "", J803-Q803)), IF(Veriler!H803="", J803, IF(J803*Veriler!H803=0, "", J803*Veriler!H803))), J803)</f>
        <v/>
      </c>
    </row>
    <row r="804" spans="1:20" s="63" customFormat="1" ht="27.75" customHeight="1" x14ac:dyDescent="0.25">
      <c r="A804" s="69">
        <v>13</v>
      </c>
      <c r="B804" s="201"/>
      <c r="C804" s="202"/>
      <c r="D804" s="4"/>
      <c r="E804" s="5"/>
      <c r="F804" s="3"/>
      <c r="G804" s="3"/>
      <c r="H804" s="3"/>
      <c r="I804" s="3"/>
      <c r="J804" s="70" t="str">
        <f t="shared" si="143"/>
        <v/>
      </c>
      <c r="K804" s="71" t="str">
        <f>IF(J804="", "", J804/Veriler!$S$1)</f>
        <v/>
      </c>
      <c r="L804" s="108" t="str">
        <f>IF(E804&lt;&gt;"", "İthal Girdi", IF(Veriler!O804="", "", IF(Veriler!N804="H", "%0,5 üzerindedir", IF(Veriler!O804&gt;0.1, "%10 sınırı aşılmıştır.", "Uygun"))))</f>
        <v/>
      </c>
      <c r="M804" s="108" t="str">
        <f t="shared" si="144"/>
        <v xml:space="preserve"> </v>
      </c>
      <c r="N804" s="29"/>
      <c r="O804" s="6"/>
      <c r="P804" s="72" t="str">
        <f t="shared" si="145"/>
        <v/>
      </c>
      <c r="Q804" s="70">
        <f>IFERROR(IF(K804&lt;=0.005,IF(E804="",J804,0),IF(E804&lt;&gt;"",0,IF(N804="",0,IF(N804="H",0,IF(O804&lt;Veriler!$F$2,J804*Veriler!$F$2,J804*O804)))))," ")</f>
        <v>0</v>
      </c>
      <c r="R804" s="70">
        <f>IF(Veriler!O804&lt;=0.1, Q804, IF(AND(Veriler!O804&gt;0.1, E804="", N804="E"), IF(O804&gt;Veriler!$F$2, O804*Q804, IF(O804&lt;Veriler!$F$2, Veriler!$F$2*Q804, O804*Q804)), 0))</f>
        <v>0</v>
      </c>
      <c r="S804" s="70" t="str">
        <f t="shared" si="146"/>
        <v xml:space="preserve"> </v>
      </c>
      <c r="T804" s="73" t="str">
        <f>IFERROR(IF(E804="", IF(Q804=1, 0, IF(J804-Q804=0, "", J804-Q804)), IF(Veriler!H804="", J804, IF(J804*Veriler!H804=0, "", J804*Veriler!H804))), J804)</f>
        <v/>
      </c>
    </row>
    <row r="805" spans="1:20" s="63" customFormat="1" ht="27.75" customHeight="1" x14ac:dyDescent="0.25">
      <c r="A805" s="69">
        <v>14</v>
      </c>
      <c r="B805" s="201"/>
      <c r="C805" s="202"/>
      <c r="D805" s="4"/>
      <c r="E805" s="5"/>
      <c r="F805" s="3"/>
      <c r="G805" s="3"/>
      <c r="H805" s="3"/>
      <c r="I805" s="3"/>
      <c r="J805" s="70" t="str">
        <f t="shared" si="143"/>
        <v/>
      </c>
      <c r="K805" s="71" t="str">
        <f>IF(J805="", "", J805/Veriler!$S$1)</f>
        <v/>
      </c>
      <c r="L805" s="108" t="str">
        <f>IF(E805&lt;&gt;"", "İthal Girdi", IF(Veriler!O805="", "", IF(Veriler!N805="H", "%0,5 üzerindedir", IF(Veriler!O805&gt;0.1, "%10 sınırı aşılmıştır.", "Uygun"))))</f>
        <v/>
      </c>
      <c r="M805" s="108" t="str">
        <f t="shared" si="144"/>
        <v xml:space="preserve"> </v>
      </c>
      <c r="N805" s="29"/>
      <c r="O805" s="6"/>
      <c r="P805" s="72" t="str">
        <f t="shared" si="145"/>
        <v/>
      </c>
      <c r="Q805" s="70">
        <f>IFERROR(IF(K805&lt;=0.005,IF(E805="",J805,0),IF(E805&lt;&gt;"",0,IF(N805="",0,IF(N805="H",0,IF(O805&lt;Veriler!$F$2,J805*Veriler!$F$2,J805*O805)))))," ")</f>
        <v>0</v>
      </c>
      <c r="R805" s="70">
        <f>IF(Veriler!O805&lt;=0.1, Q805, IF(AND(Veriler!O805&gt;0.1, E805="", N805="E"), IF(O805&gt;Veriler!$F$2, O805*Q805, IF(O805&lt;Veriler!$F$2, Veriler!$F$2*Q805, O805*Q805)), 0))</f>
        <v>0</v>
      </c>
      <c r="S805" s="70" t="str">
        <f t="shared" si="146"/>
        <v xml:space="preserve"> </v>
      </c>
      <c r="T805" s="73" t="str">
        <f>IFERROR(IF(E805="", IF(Q805=1, 0, IF(J805-Q805=0, "", J805-Q805)), IF(Veriler!H805="", J805, IF(J805*Veriler!H805=0, "", J805*Veriler!H805))), J805)</f>
        <v/>
      </c>
    </row>
    <row r="806" spans="1:20" s="63" customFormat="1" ht="24" customHeight="1" x14ac:dyDescent="0.25">
      <c r="A806" s="74"/>
      <c r="B806" s="75"/>
      <c r="C806" s="75"/>
      <c r="D806" s="75"/>
      <c r="E806" s="76"/>
      <c r="F806" s="74"/>
      <c r="G806" s="74"/>
      <c r="H806" s="74"/>
      <c r="I806" s="74"/>
      <c r="J806" s="77"/>
      <c r="K806" s="78"/>
      <c r="L806" s="109"/>
      <c r="M806" s="109"/>
      <c r="N806" s="79"/>
      <c r="O806" s="80"/>
      <c r="P806" s="80"/>
      <c r="Q806" s="74"/>
      <c r="R806" s="74"/>
      <c r="S806" s="74"/>
      <c r="T806" s="74"/>
    </row>
    <row r="807" spans="1:20" s="63" customFormat="1" ht="24" customHeight="1" x14ac:dyDescent="0.25">
      <c r="A807" s="74"/>
      <c r="B807" s="75"/>
      <c r="C807" s="75"/>
      <c r="D807" s="75"/>
      <c r="E807" s="76"/>
      <c r="F807" s="74"/>
      <c r="G807" s="74"/>
      <c r="H807" s="74"/>
      <c r="I807" s="74"/>
      <c r="J807" s="77"/>
      <c r="K807" s="78"/>
      <c r="L807" s="109"/>
      <c r="M807" s="109"/>
      <c r="N807" s="79"/>
      <c r="O807" s="80"/>
      <c r="P807" s="80"/>
      <c r="Q807" s="81" t="s">
        <v>19</v>
      </c>
      <c r="R807" s="81" t="s">
        <v>19</v>
      </c>
      <c r="S807" s="81" t="s">
        <v>19</v>
      </c>
      <c r="T807" s="82" t="s">
        <v>20</v>
      </c>
    </row>
    <row r="808" spans="1:20" s="63" customFormat="1" ht="27" customHeight="1" x14ac:dyDescent="0.25">
      <c r="A808" s="203" t="s">
        <v>106</v>
      </c>
      <c r="B808" s="203"/>
      <c r="C808" s="203"/>
      <c r="D808" s="203"/>
      <c r="E808" s="203"/>
      <c r="F808" s="203"/>
      <c r="G808" s="203"/>
      <c r="H808" s="203"/>
      <c r="I808" s="203"/>
      <c r="J808" s="203"/>
      <c r="K808" s="203"/>
      <c r="L808" s="203"/>
      <c r="M808" s="203"/>
      <c r="N808" s="203"/>
      <c r="O808" s="203"/>
      <c r="P808" s="203"/>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3" customFormat="1" ht="31.5" customHeight="1" x14ac:dyDescent="0.25">
      <c r="A816" s="205" t="s">
        <v>0</v>
      </c>
      <c r="B816" s="205"/>
      <c r="C816" s="205"/>
      <c r="D816" s="205"/>
      <c r="E816" s="205"/>
      <c r="F816" s="205"/>
      <c r="G816" s="205"/>
      <c r="H816" s="205"/>
      <c r="I816" s="205"/>
      <c r="J816" s="205"/>
      <c r="K816" s="205"/>
      <c r="L816" s="205"/>
      <c r="M816" s="205"/>
      <c r="N816" s="205" t="b">
        <v>0</v>
      </c>
      <c r="O816" s="205"/>
      <c r="P816" s="205"/>
      <c r="Q816" s="205"/>
      <c r="R816" s="205"/>
      <c r="S816" s="205"/>
      <c r="T816" s="205"/>
    </row>
    <row r="817" spans="1:20" s="64" customFormat="1" ht="28.5" customHeight="1" x14ac:dyDescent="0.25">
      <c r="A817" s="206" t="s">
        <v>124</v>
      </c>
      <c r="B817" s="207"/>
      <c r="C817" s="207"/>
      <c r="D817" s="207"/>
      <c r="E817" s="207"/>
      <c r="F817" s="207"/>
      <c r="G817" s="207"/>
      <c r="H817" s="207"/>
      <c r="I817" s="207"/>
      <c r="J817" s="207"/>
      <c r="K817" s="207"/>
      <c r="L817" s="207"/>
      <c r="M817" s="207"/>
      <c r="N817" s="207"/>
      <c r="O817" s="207"/>
      <c r="P817" s="208"/>
      <c r="Q817" s="160"/>
      <c r="R817" s="161"/>
      <c r="S817" s="162" t="s">
        <v>125</v>
      </c>
      <c r="T817" s="163">
        <f>T774+1</f>
        <v>21</v>
      </c>
    </row>
    <row r="818" spans="1:20" s="63" customFormat="1" ht="54" customHeight="1" x14ac:dyDescent="0.25">
      <c r="A818" s="65" t="s">
        <v>1</v>
      </c>
      <c r="B818" s="209" t="s">
        <v>2</v>
      </c>
      <c r="C818" s="210"/>
      <c r="D818" s="2" t="s">
        <v>3</v>
      </c>
      <c r="E818" s="2" t="s">
        <v>4</v>
      </c>
      <c r="F818" s="1" t="s">
        <v>5</v>
      </c>
      <c r="G818" s="1" t="s">
        <v>6</v>
      </c>
      <c r="H818" s="1" t="s">
        <v>7</v>
      </c>
      <c r="I818" s="1" t="s">
        <v>8</v>
      </c>
      <c r="J818" s="65" t="s">
        <v>9</v>
      </c>
      <c r="K818" s="67" t="s">
        <v>10</v>
      </c>
      <c r="L818" s="111" t="s">
        <v>94</v>
      </c>
      <c r="M818" s="111" t="s">
        <v>94</v>
      </c>
      <c r="N818" s="1" t="s">
        <v>11</v>
      </c>
      <c r="O818" s="1" t="s">
        <v>12</v>
      </c>
      <c r="P818" s="68" t="s">
        <v>13</v>
      </c>
      <c r="Q818" s="65" t="s">
        <v>14</v>
      </c>
      <c r="R818" s="65" t="s">
        <v>85</v>
      </c>
      <c r="S818" s="65" t="s">
        <v>85</v>
      </c>
      <c r="T818" s="65" t="s">
        <v>15</v>
      </c>
    </row>
    <row r="819" spans="1:20" s="63" customFormat="1" ht="27" customHeight="1" x14ac:dyDescent="0.25">
      <c r="A819" s="103"/>
      <c r="B819" s="204" t="s">
        <v>16</v>
      </c>
      <c r="C819" s="204"/>
      <c r="D819" s="104"/>
      <c r="E819" s="104"/>
      <c r="F819" s="104"/>
      <c r="G819" s="104"/>
      <c r="H819" s="104"/>
      <c r="I819" s="104"/>
      <c r="J819" s="104"/>
      <c r="K819" s="104"/>
      <c r="L819" s="104"/>
      <c r="M819" s="104"/>
      <c r="N819" s="104"/>
      <c r="O819" s="104"/>
      <c r="P819" s="204"/>
      <c r="Q819" s="204"/>
      <c r="R819" s="104"/>
      <c r="S819" s="104"/>
      <c r="T819" s="104"/>
    </row>
    <row r="820" spans="1:20" s="63" customFormat="1" ht="27.75" customHeight="1" x14ac:dyDescent="0.25">
      <c r="A820" s="69">
        <v>1</v>
      </c>
      <c r="B820" s="201"/>
      <c r="C820" s="202"/>
      <c r="D820" s="4"/>
      <c r="E820" s="5"/>
      <c r="F820" s="3"/>
      <c r="G820" s="3"/>
      <c r="H820" s="3"/>
      <c r="I820" s="3"/>
      <c r="J820" s="70"/>
      <c r="K820" s="71" t="str">
        <f>IF(J820="", "", J820/Veriler!$S$1)</f>
        <v/>
      </c>
      <c r="L820" s="108" t="str">
        <f>IF(E820&lt;&gt;"", "İthal Girdi", IF(Veriler!O820="", "", IF(Veriler!N820="H", "%0,5 üzerindedir", IF(Veriler!O820&gt;0.1, "%10 sınırı aşılmıştır.", "Uygun"))))</f>
        <v/>
      </c>
      <c r="M820" s="108" t="str">
        <f t="shared" ref="M820:M833" si="147">IF(K820=""," ",L820)</f>
        <v xml:space="preserve"> </v>
      </c>
      <c r="N820" s="29"/>
      <c r="O820" s="6"/>
      <c r="P820" s="72" t="str">
        <f>IFERROR(IF(AND(R820&lt;&gt;"",J820&lt;&gt;"",J820&lt;&gt;0,R820&lt;&gt;0),R820/J820,"")," ")</f>
        <v/>
      </c>
      <c r="Q820" s="70">
        <f>IFERROR(IF(K820&lt;=0.005,IF(E820="",J820,0),IF(E820&lt;&gt;"",0,IF(N820="",0,IF(N820="H",0,IF(O820&lt;Veriler!$F$2,J820*Veriler!$F$2,J820*O820)))))," ")</f>
        <v>0</v>
      </c>
      <c r="R820" s="70">
        <f>IF(Veriler!O820&lt;=0.1, Q820, IF(AND(Veriler!O820&gt;0.1, E820="", N820="E"), IF(O820&gt;Veriler!$F$2, O820*Q820, IF(O820&lt;Veriler!$F$2, Veriler!$F$2*Q820, O820*Q820)), 0))</f>
        <v>0</v>
      </c>
      <c r="S820" s="70" t="str">
        <f>IF(R820=0," ",R820)</f>
        <v xml:space="preserve"> </v>
      </c>
      <c r="T820" s="73" t="str">
        <f>IFERROR(IF(E820="", IF(Q820=1, 0, IF(J820-Q820=0, "", J820-Q820)), IF(Veriler!H820="", J820, IF(J820*Veriler!H820=0, "", J820*Veriler!H820))), J820)</f>
        <v/>
      </c>
    </row>
    <row r="821" spans="1:20" s="63" customFormat="1" ht="27.75" customHeight="1" x14ac:dyDescent="0.25">
      <c r="A821" s="69">
        <v>2</v>
      </c>
      <c r="B821" s="201"/>
      <c r="C821" s="202"/>
      <c r="D821" s="4"/>
      <c r="E821" s="5"/>
      <c r="F821" s="3"/>
      <c r="G821" s="3"/>
      <c r="H821" s="3"/>
      <c r="I821" s="3"/>
      <c r="J821" s="70" t="str">
        <f t="shared" ref="J821:J833" si="148">IF(AND(F821&lt;&gt;0, H821&lt;&gt;0, I821&lt;&gt;0), F821*H821*I821, "")</f>
        <v/>
      </c>
      <c r="K821" s="71" t="str">
        <f>IF(J821="", "", J821/Veriler!$S$1)</f>
        <v/>
      </c>
      <c r="L821" s="108" t="str">
        <f>IF(E821&lt;&gt;"", "İthal Girdi", IF(Veriler!O821="", "", IF(Veriler!N821="H", "%0,5 üzerindedir", IF(Veriler!O821&gt;0.1, "%10 sınırı aşılmıştır.", "Uygun"))))</f>
        <v/>
      </c>
      <c r="M821" s="108" t="str">
        <f t="shared" si="147"/>
        <v xml:space="preserve"> </v>
      </c>
      <c r="N821" s="29"/>
      <c r="O821" s="6"/>
      <c r="P821" s="72" t="str">
        <f t="shared" ref="P821:P833" si="149">IFERROR(IF(AND(R821&lt;&gt;"",J821&lt;&gt;"",J821&lt;&gt;0,R821&lt;&gt;0),R821/J821,"")," ")</f>
        <v/>
      </c>
      <c r="Q821" s="70">
        <f>IFERROR(IF(K821&lt;=0.005,IF(E821="",J821,0),IF(E821&lt;&gt;"",0,IF(N821="",0,IF(N821="H",0,IF(O821&lt;Veriler!$F$2,J821*Veriler!$F$2,J821*O821)))))," ")</f>
        <v>0</v>
      </c>
      <c r="R821" s="70">
        <f>IF(Veriler!O821&lt;=0.1, Q821, IF(AND(Veriler!O821&gt;0.1, E821="", N821="E"), IF(O821&gt;Veriler!$F$2, O821*Q821, IF(O821&lt;Veriler!$F$2, Veriler!$F$2*Q821, O821*Q821)), 0))</f>
        <v>0</v>
      </c>
      <c r="S821" s="70" t="str">
        <f t="shared" ref="S821:S833" si="150">IF(R821=0," ",R821)</f>
        <v xml:space="preserve"> </v>
      </c>
      <c r="T821" s="73" t="str">
        <f>IFERROR(IF(E821="", IF(Q821=1, 0, IF(J821-Q821=0, "", J821-Q821)), IF(Veriler!H821="", J821, IF(J821*Veriler!H821=0, "", J821*Veriler!H821))), J821)</f>
        <v/>
      </c>
    </row>
    <row r="822" spans="1:20" s="63" customFormat="1" ht="27.75" customHeight="1" x14ac:dyDescent="0.25">
      <c r="A822" s="69">
        <v>3</v>
      </c>
      <c r="B822" s="201"/>
      <c r="C822" s="202"/>
      <c r="D822" s="4"/>
      <c r="E822" s="5"/>
      <c r="F822" s="3"/>
      <c r="G822" s="3"/>
      <c r="H822" s="3"/>
      <c r="I822" s="3"/>
      <c r="J822" s="70" t="str">
        <f t="shared" si="148"/>
        <v/>
      </c>
      <c r="K822" s="71" t="str">
        <f>IF(J822="", "", J822/Veriler!$S$1)</f>
        <v/>
      </c>
      <c r="L822" s="108" t="str">
        <f>IF(E822&lt;&gt;"", "İthal Girdi", IF(Veriler!O822="", "", IF(Veriler!N822="H", "%0,5 üzerindedir", IF(Veriler!O822&gt;0.1, "%10 sınırı aşılmıştır.", "Uygun"))))</f>
        <v/>
      </c>
      <c r="M822" s="108" t="str">
        <f t="shared" si="147"/>
        <v xml:space="preserve"> </v>
      </c>
      <c r="N822" s="29"/>
      <c r="O822" s="6"/>
      <c r="P822" s="72" t="str">
        <f t="shared" si="149"/>
        <v/>
      </c>
      <c r="Q822" s="70">
        <f>IFERROR(IF(K822&lt;=0.005,IF(E822="",J822,0),IF(E822&lt;&gt;"",0,IF(N822="",0,IF(N822="H",0,IF(O822&lt;Veriler!$F$2,J822*Veriler!$F$2,J822*O822)))))," ")</f>
        <v>0</v>
      </c>
      <c r="R822" s="70">
        <f>IF(Veriler!O822&lt;=0.1, Q822, IF(AND(Veriler!O822&gt;0.1, E822="", N822="E"), IF(O822&gt;Veriler!$F$2, O822*Q822, IF(O822&lt;Veriler!$F$2, Veriler!$F$2*Q822, O822*Q822)), 0))</f>
        <v>0</v>
      </c>
      <c r="S822" s="70" t="str">
        <f t="shared" si="150"/>
        <v xml:space="preserve"> </v>
      </c>
      <c r="T822" s="73" t="str">
        <f>IFERROR(IF(E822="", IF(Q822=1, 0, IF(J822-Q822=0, "", J822-Q822)), IF(Veriler!H822="", J822, IF(J822*Veriler!H822=0, "", J822*Veriler!H822))), J822)</f>
        <v/>
      </c>
    </row>
    <row r="823" spans="1:20" s="63" customFormat="1" ht="27.75" customHeight="1" x14ac:dyDescent="0.25">
      <c r="A823" s="69">
        <v>4</v>
      </c>
      <c r="B823" s="201"/>
      <c r="C823" s="202"/>
      <c r="D823" s="4"/>
      <c r="E823" s="5"/>
      <c r="F823" s="3"/>
      <c r="G823" s="3"/>
      <c r="H823" s="3"/>
      <c r="I823" s="3"/>
      <c r="J823" s="70" t="str">
        <f t="shared" si="148"/>
        <v/>
      </c>
      <c r="K823" s="71" t="str">
        <f>IF(J823="", "", J823/Veriler!$S$1)</f>
        <v/>
      </c>
      <c r="L823" s="108" t="str">
        <f>IF(E823&lt;&gt;"", "İthal Girdi", IF(Veriler!O823="", "", IF(Veriler!N823="H", "%0,5 üzerindedir", IF(Veriler!O823&gt;0.1, "%10 sınırı aşılmıştır.", "Uygun"))))</f>
        <v/>
      </c>
      <c r="M823" s="108" t="str">
        <f t="shared" si="147"/>
        <v xml:space="preserve"> </v>
      </c>
      <c r="N823" s="29"/>
      <c r="O823" s="6"/>
      <c r="P823" s="72" t="str">
        <f t="shared" si="149"/>
        <v/>
      </c>
      <c r="Q823" s="70">
        <f>IFERROR(IF(K823&lt;=0.005,IF(E823="",J823,0),IF(E823&lt;&gt;"",0,IF(N823="",0,IF(N823="H",0,IF(O823&lt;Veriler!$F$2,J823*Veriler!$F$2,J823*O823)))))," ")</f>
        <v>0</v>
      </c>
      <c r="R823" s="70">
        <f>IF(Veriler!O823&lt;=0.1, Q823, IF(AND(Veriler!O823&gt;0.1, E823="", N823="E"), IF(O823&gt;Veriler!$F$2, O823*Q823, IF(O823&lt;Veriler!$F$2, Veriler!$F$2*Q823, O823*Q823)), 0))</f>
        <v>0</v>
      </c>
      <c r="S823" s="70" t="str">
        <f t="shared" si="150"/>
        <v xml:space="preserve"> </v>
      </c>
      <c r="T823" s="73" t="str">
        <f>IFERROR(IF(E823="", IF(Q823=1, 0, IF(J823-Q823=0, "", J823-Q823)), IF(Veriler!H823="", J823, IF(J823*Veriler!H823=0, "", J823*Veriler!H823))), J823)</f>
        <v/>
      </c>
    </row>
    <row r="824" spans="1:20" s="63" customFormat="1" ht="27.75" customHeight="1" x14ac:dyDescent="0.25">
      <c r="A824" s="69">
        <v>5</v>
      </c>
      <c r="B824" s="201"/>
      <c r="C824" s="202"/>
      <c r="D824" s="4"/>
      <c r="E824" s="5"/>
      <c r="F824" s="3"/>
      <c r="G824" s="3"/>
      <c r="H824" s="3"/>
      <c r="I824" s="3"/>
      <c r="J824" s="70" t="str">
        <f t="shared" si="148"/>
        <v/>
      </c>
      <c r="K824" s="71" t="str">
        <f>IF(J824="", "", J824/Veriler!$S$1)</f>
        <v/>
      </c>
      <c r="L824" s="108" t="str">
        <f>IF(E824&lt;&gt;"", "İthal Girdi", IF(Veriler!O824="", "", IF(Veriler!N824="H", "%0,5 üzerindedir", IF(Veriler!O824&gt;0.1, "%10 sınırı aşılmıştır.", "Uygun"))))</f>
        <v/>
      </c>
      <c r="M824" s="108" t="str">
        <f t="shared" si="147"/>
        <v xml:space="preserve"> </v>
      </c>
      <c r="N824" s="29"/>
      <c r="O824" s="6"/>
      <c r="P824" s="72" t="str">
        <f t="shared" si="149"/>
        <v/>
      </c>
      <c r="Q824" s="70">
        <f>IFERROR(IF(K824&lt;=0.005,IF(E824="",J824,0),IF(E824&lt;&gt;"",0,IF(N824="",0,IF(N824="H",0,IF(O824&lt;Veriler!$F$2,J824*Veriler!$F$2,J824*O824)))))," ")</f>
        <v>0</v>
      </c>
      <c r="R824" s="70">
        <f>IF(Veriler!O824&lt;=0.1, Q824, IF(AND(Veriler!O824&gt;0.1, E824="", N824="E"), IF(O824&gt;Veriler!$F$2, O824*Q824, IF(O824&lt;Veriler!$F$2, Veriler!$F$2*Q824, O824*Q824)), 0))</f>
        <v>0</v>
      </c>
      <c r="S824" s="70" t="str">
        <f t="shared" si="150"/>
        <v xml:space="preserve"> </v>
      </c>
      <c r="T824" s="73" t="str">
        <f>IFERROR(IF(E824="", IF(Q824=1, 0, IF(J824-Q824=0, "", J824-Q824)), IF(Veriler!H824="", J824, IF(J824*Veriler!H824=0, "", J824*Veriler!H824))), J824)</f>
        <v/>
      </c>
    </row>
    <row r="825" spans="1:20" s="63" customFormat="1" ht="27.75" customHeight="1" x14ac:dyDescent="0.25">
      <c r="A825" s="69">
        <v>6</v>
      </c>
      <c r="B825" s="201"/>
      <c r="C825" s="202"/>
      <c r="D825" s="4"/>
      <c r="E825" s="5"/>
      <c r="F825" s="3"/>
      <c r="G825" s="3"/>
      <c r="H825" s="3"/>
      <c r="I825" s="3"/>
      <c r="J825" s="70" t="str">
        <f t="shared" si="148"/>
        <v/>
      </c>
      <c r="K825" s="71" t="str">
        <f>IF(J825="", "", J825/Veriler!$S$1)</f>
        <v/>
      </c>
      <c r="L825" s="108" t="str">
        <f>IF(E825&lt;&gt;"", "İthal Girdi", IF(Veriler!O825="", "", IF(Veriler!N825="H", "%0,5 üzerindedir", IF(Veriler!O825&gt;0.1, "%10 sınırı aşılmıştır.", "Uygun"))))</f>
        <v/>
      </c>
      <c r="M825" s="108" t="str">
        <f t="shared" si="147"/>
        <v xml:space="preserve"> </v>
      </c>
      <c r="N825" s="29"/>
      <c r="O825" s="6"/>
      <c r="P825" s="72" t="str">
        <f t="shared" si="149"/>
        <v/>
      </c>
      <c r="Q825" s="70">
        <f>IFERROR(IF(K825&lt;=0.005,IF(E825="",J825,0),IF(E825&lt;&gt;"",0,IF(N825="",0,IF(N825="H",0,IF(O825&lt;Veriler!$F$2,J825*Veriler!$F$2,J825*O825)))))," ")</f>
        <v>0</v>
      </c>
      <c r="R825" s="70">
        <f>IF(Veriler!O825&lt;=0.1, Q825, IF(AND(Veriler!O825&gt;0.1, E825="", N825="E"), IF(O825&gt;Veriler!$F$2, O825*Q825, IF(O825&lt;Veriler!$F$2, Veriler!$F$2*Q825, O825*Q825)), 0))</f>
        <v>0</v>
      </c>
      <c r="S825" s="70" t="str">
        <f t="shared" si="150"/>
        <v xml:space="preserve"> </v>
      </c>
      <c r="T825" s="73" t="str">
        <f>IFERROR(IF(E825="", IF(Q825=1, 0, IF(J825-Q825=0, "", J825-Q825)), IF(Veriler!H825="", J825, IF(J825*Veriler!H825=0, "", J825*Veriler!H825))), J825)</f>
        <v/>
      </c>
    </row>
    <row r="826" spans="1:20" s="63" customFormat="1" ht="27.75" customHeight="1" x14ac:dyDescent="0.25">
      <c r="A826" s="69">
        <v>7</v>
      </c>
      <c r="B826" s="201"/>
      <c r="C826" s="202"/>
      <c r="D826" s="4"/>
      <c r="E826" s="5"/>
      <c r="F826" s="3"/>
      <c r="G826" s="3"/>
      <c r="H826" s="3"/>
      <c r="I826" s="3"/>
      <c r="J826" s="70" t="str">
        <f t="shared" si="148"/>
        <v/>
      </c>
      <c r="K826" s="71" t="str">
        <f>IF(J826="", "", J826/Veriler!$S$1)</f>
        <v/>
      </c>
      <c r="L826" s="108" t="str">
        <f>IF(E826&lt;&gt;"", "İthal Girdi", IF(Veriler!O826="", "", IF(Veriler!N826="H", "%0,5 üzerindedir", IF(Veriler!O826&gt;0.1, "%10 sınırı aşılmıştır.", "Uygun"))))</f>
        <v/>
      </c>
      <c r="M826" s="108" t="str">
        <f t="shared" si="147"/>
        <v xml:space="preserve"> </v>
      </c>
      <c r="N826" s="29"/>
      <c r="O826" s="6"/>
      <c r="P826" s="72" t="str">
        <f t="shared" si="149"/>
        <v/>
      </c>
      <c r="Q826" s="70">
        <f>IFERROR(IF(K826&lt;=0.005,IF(E826="",J826,0),IF(E826&lt;&gt;"",0,IF(N826="",0,IF(N826="H",0,IF(O826&lt;Veriler!$F$2,J826*Veriler!$F$2,J826*O826)))))," ")</f>
        <v>0</v>
      </c>
      <c r="R826" s="70">
        <f>IF(Veriler!O826&lt;=0.1, Q826, IF(AND(Veriler!O826&gt;0.1, E826="", N826="E"), IF(O826&gt;Veriler!$F$2, O826*Q826, IF(O826&lt;Veriler!$F$2, Veriler!$F$2*Q826, O826*Q826)), 0))</f>
        <v>0</v>
      </c>
      <c r="S826" s="70" t="str">
        <f t="shared" si="150"/>
        <v xml:space="preserve"> </v>
      </c>
      <c r="T826" s="73" t="str">
        <f>IFERROR(IF(E826="", IF(Q826=1, 0, IF(J826-Q826=0, "", J826-Q826)), IF(Veriler!H826="", J826, IF(J826*Veriler!H826=0, "", J826*Veriler!H826))), J826)</f>
        <v/>
      </c>
    </row>
    <row r="827" spans="1:20" s="63" customFormat="1" ht="27.75" customHeight="1" x14ac:dyDescent="0.25">
      <c r="A827" s="69">
        <v>8</v>
      </c>
      <c r="B827" s="201"/>
      <c r="C827" s="202"/>
      <c r="D827" s="4"/>
      <c r="E827" s="5"/>
      <c r="F827" s="3"/>
      <c r="G827" s="3"/>
      <c r="H827" s="3"/>
      <c r="I827" s="3"/>
      <c r="J827" s="70" t="str">
        <f t="shared" si="148"/>
        <v/>
      </c>
      <c r="K827" s="71" t="str">
        <f>IF(J827="", "", J827/Veriler!$S$1)</f>
        <v/>
      </c>
      <c r="L827" s="108" t="str">
        <f>IF(E827&lt;&gt;"", "İthal Girdi", IF(Veriler!O827="", "", IF(Veriler!N827="H", "%0,5 üzerindedir", IF(Veriler!O827&gt;0.1, "%10 sınırı aşılmıştır.", "Uygun"))))</f>
        <v/>
      </c>
      <c r="M827" s="108" t="str">
        <f t="shared" si="147"/>
        <v xml:space="preserve"> </v>
      </c>
      <c r="N827" s="29"/>
      <c r="O827" s="6"/>
      <c r="P827" s="72" t="str">
        <f t="shared" si="149"/>
        <v/>
      </c>
      <c r="Q827" s="70">
        <f>IFERROR(IF(K827&lt;=0.005,IF(E827="",J827,0),IF(E827&lt;&gt;"",0,IF(N827="",0,IF(N827="H",0,IF(O827&lt;Veriler!$F$2,J827*Veriler!$F$2,J827*O827)))))," ")</f>
        <v>0</v>
      </c>
      <c r="R827" s="70">
        <f>IF(Veriler!O827&lt;=0.1, Q827, IF(AND(Veriler!O827&gt;0.1, E827="", N827="E"), IF(O827&gt;Veriler!$F$2, O827*Q827, IF(O827&lt;Veriler!$F$2, Veriler!$F$2*Q827, O827*Q827)), 0))</f>
        <v>0</v>
      </c>
      <c r="S827" s="70" t="str">
        <f t="shared" si="150"/>
        <v xml:space="preserve"> </v>
      </c>
      <c r="T827" s="73" t="str">
        <f>IFERROR(IF(E827="", IF(Q827=1, 0, IF(J827-Q827=0, "", J827-Q827)), IF(Veriler!H827="", J827, IF(J827*Veriler!H827=0, "", J827*Veriler!H827))), J827)</f>
        <v/>
      </c>
    </row>
    <row r="828" spans="1:20" s="63" customFormat="1" ht="27.75" customHeight="1" x14ac:dyDescent="0.25">
      <c r="A828" s="69">
        <v>9</v>
      </c>
      <c r="B828" s="201"/>
      <c r="C828" s="202"/>
      <c r="D828" s="4"/>
      <c r="E828" s="5"/>
      <c r="F828" s="3"/>
      <c r="G828" s="3"/>
      <c r="H828" s="3"/>
      <c r="I828" s="3"/>
      <c r="J828" s="70" t="str">
        <f t="shared" si="148"/>
        <v/>
      </c>
      <c r="K828" s="71" t="str">
        <f>IF(J828="", "", J828/Veriler!$S$1)</f>
        <v/>
      </c>
      <c r="L828" s="108" t="str">
        <f>IF(E828&lt;&gt;"", "İthal Girdi", IF(Veriler!O828="", "", IF(Veriler!N828="H", "%0,5 üzerindedir", IF(Veriler!O828&gt;0.1, "%10 sınırı aşılmıştır.", "Uygun"))))</f>
        <v/>
      </c>
      <c r="M828" s="108" t="str">
        <f t="shared" si="147"/>
        <v xml:space="preserve"> </v>
      </c>
      <c r="N828" s="29"/>
      <c r="O828" s="6"/>
      <c r="P828" s="72" t="str">
        <f t="shared" si="149"/>
        <v/>
      </c>
      <c r="Q828" s="70">
        <f>IFERROR(IF(K828&lt;=0.005,IF(E828="",J828,0),IF(E828&lt;&gt;"",0,IF(N828="",0,IF(N828="H",0,IF(O828&lt;Veriler!$F$2,J828*Veriler!$F$2,J828*O828)))))," ")</f>
        <v>0</v>
      </c>
      <c r="R828" s="70">
        <f>IF(Veriler!O828&lt;=0.1, Q828, IF(AND(Veriler!O828&gt;0.1, E828="", N828="E"), IF(O828&gt;Veriler!$F$2, O828*Q828, IF(O828&lt;Veriler!$F$2, Veriler!$F$2*Q828, O828*Q828)), 0))</f>
        <v>0</v>
      </c>
      <c r="S828" s="70" t="str">
        <f t="shared" si="150"/>
        <v xml:space="preserve"> </v>
      </c>
      <c r="T828" s="73" t="str">
        <f>IFERROR(IF(E828="", IF(Q828=1, 0, IF(J828-Q828=0, "", J828-Q828)), IF(Veriler!H828="", J828, IF(J828*Veriler!H828=0, "", J828*Veriler!H828))), J828)</f>
        <v/>
      </c>
    </row>
    <row r="829" spans="1:20" s="63" customFormat="1" ht="27.75" customHeight="1" x14ac:dyDescent="0.25">
      <c r="A829" s="69">
        <v>10</v>
      </c>
      <c r="B829" s="201"/>
      <c r="C829" s="202"/>
      <c r="D829" s="4"/>
      <c r="E829" s="5"/>
      <c r="F829" s="3"/>
      <c r="G829" s="3"/>
      <c r="H829" s="3"/>
      <c r="I829" s="3"/>
      <c r="J829" s="70" t="str">
        <f t="shared" si="148"/>
        <v/>
      </c>
      <c r="K829" s="71" t="str">
        <f>IF(J829="", "", J829/Veriler!$S$1)</f>
        <v/>
      </c>
      <c r="L829" s="108" t="str">
        <f>IF(E829&lt;&gt;"", "İthal Girdi", IF(Veriler!O829="", "", IF(Veriler!N829="H", "%0,5 üzerindedir", IF(Veriler!O829&gt;0.1, "%10 sınırı aşılmıştır.", "Uygun"))))</f>
        <v/>
      </c>
      <c r="M829" s="108" t="str">
        <f t="shared" si="147"/>
        <v xml:space="preserve"> </v>
      </c>
      <c r="N829" s="29"/>
      <c r="O829" s="6"/>
      <c r="P829" s="72" t="str">
        <f t="shared" si="149"/>
        <v/>
      </c>
      <c r="Q829" s="70">
        <f>IFERROR(IF(K829&lt;=0.005,IF(E829="",J829,0),IF(E829&lt;&gt;"",0,IF(N829="",0,IF(N829="H",0,IF(O829&lt;Veriler!$F$2,J829*Veriler!$F$2,J829*O829)))))," ")</f>
        <v>0</v>
      </c>
      <c r="R829" s="70">
        <f>IF(Veriler!O829&lt;=0.1, Q829, IF(AND(Veriler!O829&gt;0.1, E829="", N829="E"), IF(O829&gt;Veriler!$F$2, O829*Q829, IF(O829&lt;Veriler!$F$2, Veriler!$F$2*Q829, O829*Q829)), 0))</f>
        <v>0</v>
      </c>
      <c r="S829" s="70" t="str">
        <f t="shared" si="150"/>
        <v xml:space="preserve"> </v>
      </c>
      <c r="T829" s="73" t="str">
        <f>IFERROR(IF(E829="", IF(Q829=1, 0, IF(J829-Q829=0, "", J829-Q829)), IF(Veriler!H829="", J829, IF(J829*Veriler!H829=0, "", J829*Veriler!H829))), J829)</f>
        <v/>
      </c>
    </row>
    <row r="830" spans="1:20" s="63" customFormat="1" ht="27.75" customHeight="1" x14ac:dyDescent="0.25">
      <c r="A830" s="69">
        <v>11</v>
      </c>
      <c r="B830" s="201"/>
      <c r="C830" s="202"/>
      <c r="D830" s="4"/>
      <c r="E830" s="5"/>
      <c r="F830" s="3"/>
      <c r="G830" s="3"/>
      <c r="H830" s="3"/>
      <c r="I830" s="3"/>
      <c r="J830" s="70" t="str">
        <f t="shared" si="148"/>
        <v/>
      </c>
      <c r="K830" s="71" t="str">
        <f>IF(J830="", "", J830/Veriler!$S$1)</f>
        <v/>
      </c>
      <c r="L830" s="108" t="str">
        <f>IF(E830&lt;&gt;"", "İthal Girdi", IF(Veriler!O830="", "", IF(Veriler!N830="H", "%0,5 üzerindedir", IF(Veriler!O830&gt;0.1, "%10 sınırı aşılmıştır.", "Uygun"))))</f>
        <v/>
      </c>
      <c r="M830" s="108" t="str">
        <f t="shared" si="147"/>
        <v xml:space="preserve"> </v>
      </c>
      <c r="N830" s="29"/>
      <c r="O830" s="6"/>
      <c r="P830" s="72" t="str">
        <f t="shared" si="149"/>
        <v/>
      </c>
      <c r="Q830" s="70">
        <f>IFERROR(IF(K830&lt;=0.005,IF(E830="",J830,0),IF(E830&lt;&gt;"",0,IF(N830="",0,IF(N830="H",0,IF(O830&lt;Veriler!$F$2,J830*Veriler!$F$2,J830*O830)))))," ")</f>
        <v>0</v>
      </c>
      <c r="R830" s="70">
        <f>IF(Veriler!O830&lt;=0.1, Q830, IF(AND(Veriler!O830&gt;0.1, E830="", N830="E"), IF(O830&gt;Veriler!$F$2, O830*Q830, IF(O830&lt;Veriler!$F$2, Veriler!$F$2*Q830, O830*Q830)), 0))</f>
        <v>0</v>
      </c>
      <c r="S830" s="70" t="str">
        <f t="shared" si="150"/>
        <v xml:space="preserve"> </v>
      </c>
      <c r="T830" s="73" t="str">
        <f>IFERROR(IF(E830="", IF(Q830=1, 0, IF(J830-Q830=0, "", J830-Q830)), IF(Veriler!H830="", J830, IF(J830*Veriler!H830=0, "", J830*Veriler!H830))), J830)</f>
        <v/>
      </c>
    </row>
    <row r="831" spans="1:20" s="63" customFormat="1" ht="27.75" customHeight="1" x14ac:dyDescent="0.25">
      <c r="A831" s="69">
        <v>12</v>
      </c>
      <c r="B831" s="201"/>
      <c r="C831" s="202"/>
      <c r="D831" s="4"/>
      <c r="E831" s="5"/>
      <c r="F831" s="3"/>
      <c r="G831" s="3"/>
      <c r="H831" s="3"/>
      <c r="I831" s="3"/>
      <c r="J831" s="70" t="str">
        <f t="shared" si="148"/>
        <v/>
      </c>
      <c r="K831" s="71" t="str">
        <f>IF(J831="", "", J831/Veriler!$S$1)</f>
        <v/>
      </c>
      <c r="L831" s="108" t="str">
        <f>IF(E831&lt;&gt;"", "İthal Girdi", IF(Veriler!O831="", "", IF(Veriler!N831="H", "%0,5 üzerindedir", IF(Veriler!O831&gt;0.1, "%10 sınırı aşılmıştır.", "Uygun"))))</f>
        <v/>
      </c>
      <c r="M831" s="108" t="str">
        <f t="shared" si="147"/>
        <v xml:space="preserve"> </v>
      </c>
      <c r="N831" s="29"/>
      <c r="O831" s="6"/>
      <c r="P831" s="72" t="str">
        <f t="shared" si="149"/>
        <v/>
      </c>
      <c r="Q831" s="70">
        <f>IFERROR(IF(K831&lt;=0.005,IF(E831="",J831,0),IF(E831&lt;&gt;"",0,IF(N831="",0,IF(N831="H",0,IF(O831&lt;Veriler!$F$2,J831*Veriler!$F$2,J831*O831)))))," ")</f>
        <v>0</v>
      </c>
      <c r="R831" s="70">
        <f>IF(Veriler!O831&lt;=0.1, Q831, IF(AND(Veriler!O831&gt;0.1, E831="", N831="E"), IF(O831&gt;Veriler!$F$2, O831*Q831, IF(O831&lt;Veriler!$F$2, Veriler!$F$2*Q831, O831*Q831)), 0))</f>
        <v>0</v>
      </c>
      <c r="S831" s="70" t="str">
        <f t="shared" si="150"/>
        <v xml:space="preserve"> </v>
      </c>
      <c r="T831" s="73" t="str">
        <f>IFERROR(IF(E831="", IF(Q831=1, 0, IF(J831-Q831=0, "", J831-Q831)), IF(Veriler!H831="", J831, IF(J831*Veriler!H831=0, "", J831*Veriler!H831))), J831)</f>
        <v/>
      </c>
    </row>
    <row r="832" spans="1:20" s="63" customFormat="1" ht="27.75" customHeight="1" x14ac:dyDescent="0.25">
      <c r="A832" s="69">
        <v>13</v>
      </c>
      <c r="B832" s="201"/>
      <c r="C832" s="202"/>
      <c r="D832" s="4"/>
      <c r="E832" s="5"/>
      <c r="F832" s="3"/>
      <c r="G832" s="3"/>
      <c r="H832" s="3"/>
      <c r="I832" s="3"/>
      <c r="J832" s="70" t="str">
        <f t="shared" si="148"/>
        <v/>
      </c>
      <c r="K832" s="71" t="str">
        <f>IF(J832="", "", J832/Veriler!$S$1)</f>
        <v/>
      </c>
      <c r="L832" s="108" t="str">
        <f>IF(E832&lt;&gt;"", "İthal Girdi", IF(Veriler!O832="", "", IF(Veriler!N832="H", "%0,5 üzerindedir", IF(Veriler!O832&gt;0.1, "%10 sınırı aşılmıştır.", "Uygun"))))</f>
        <v/>
      </c>
      <c r="M832" s="108" t="str">
        <f t="shared" si="147"/>
        <v xml:space="preserve"> </v>
      </c>
      <c r="N832" s="29"/>
      <c r="O832" s="6"/>
      <c r="P832" s="72" t="str">
        <f t="shared" si="149"/>
        <v/>
      </c>
      <c r="Q832" s="70">
        <f>IFERROR(IF(K832&lt;=0.005,IF(E832="",J832,0),IF(E832&lt;&gt;"",0,IF(N832="",0,IF(N832="H",0,IF(O832&lt;Veriler!$F$2,J832*Veriler!$F$2,J832*O832)))))," ")</f>
        <v>0</v>
      </c>
      <c r="R832" s="70">
        <f>IF(Veriler!O832&lt;=0.1, Q832, IF(AND(Veriler!O832&gt;0.1, E832="", N832="E"), IF(O832&gt;Veriler!$F$2, O832*Q832, IF(O832&lt;Veriler!$F$2, Veriler!$F$2*Q832, O832*Q832)), 0))</f>
        <v>0</v>
      </c>
      <c r="S832" s="70" t="str">
        <f t="shared" si="150"/>
        <v xml:space="preserve"> </v>
      </c>
      <c r="T832" s="73" t="str">
        <f>IFERROR(IF(E832="", IF(Q832=1, 0, IF(J832-Q832=0, "", J832-Q832)), IF(Veriler!H832="", J832, IF(J832*Veriler!H832=0, "", J832*Veriler!H832))), J832)</f>
        <v/>
      </c>
    </row>
    <row r="833" spans="1:20" s="63" customFormat="1" ht="27.75" customHeight="1" x14ac:dyDescent="0.25">
      <c r="A833" s="69">
        <v>14</v>
      </c>
      <c r="B833" s="201"/>
      <c r="C833" s="202"/>
      <c r="D833" s="4"/>
      <c r="E833" s="5"/>
      <c r="F833" s="3"/>
      <c r="G833" s="3"/>
      <c r="H833" s="3"/>
      <c r="I833" s="3"/>
      <c r="J833" s="70" t="str">
        <f t="shared" si="148"/>
        <v/>
      </c>
      <c r="K833" s="71" t="str">
        <f>IF(J833="", "", J833/Veriler!$S$1)</f>
        <v/>
      </c>
      <c r="L833" s="108" t="str">
        <f>IF(E833&lt;&gt;"", "İthal Girdi", IF(Veriler!O833="", "", IF(Veriler!N833="H", "%0,5 üzerindedir", IF(Veriler!O833&gt;0.1, "%10 sınırı aşılmıştır.", "Uygun"))))</f>
        <v/>
      </c>
      <c r="M833" s="108" t="str">
        <f t="shared" si="147"/>
        <v xml:space="preserve"> </v>
      </c>
      <c r="N833" s="29"/>
      <c r="O833" s="6"/>
      <c r="P833" s="72" t="str">
        <f t="shared" si="149"/>
        <v/>
      </c>
      <c r="Q833" s="70">
        <f>IFERROR(IF(K833&lt;=0.005,IF(E833="",J833,0),IF(E833&lt;&gt;"",0,IF(N833="",0,IF(N833="H",0,IF(O833&lt;Veriler!$F$2,J833*Veriler!$F$2,J833*O833)))))," ")</f>
        <v>0</v>
      </c>
      <c r="R833" s="70">
        <f>IF(Veriler!O833&lt;=0.1, Q833, IF(AND(Veriler!O833&gt;0.1, E833="", N833="E"), IF(O833&gt;Veriler!$F$2, O833*Q833, IF(O833&lt;Veriler!$F$2, Veriler!$F$2*Q833, O833*Q833)), 0))</f>
        <v>0</v>
      </c>
      <c r="S833" s="70" t="str">
        <f t="shared" si="150"/>
        <v xml:space="preserve"> </v>
      </c>
      <c r="T833" s="73" t="str">
        <f>IFERROR(IF(E833="", IF(Q833=1, 0, IF(J833-Q833=0, "", J833-Q833)), IF(Veriler!H833="", J833, IF(J833*Veriler!H833=0, "", J833*Veriler!H833))), J833)</f>
        <v/>
      </c>
    </row>
    <row r="834" spans="1:20" s="63" customFormat="1" ht="27" customHeight="1" x14ac:dyDescent="0.25">
      <c r="A834" s="103"/>
      <c r="B834" s="204" t="s">
        <v>18</v>
      </c>
      <c r="C834" s="204"/>
      <c r="D834" s="104"/>
      <c r="E834" s="104"/>
      <c r="F834" s="104"/>
      <c r="G834" s="104"/>
      <c r="H834" s="104"/>
      <c r="I834" s="104"/>
      <c r="J834" s="104"/>
      <c r="K834" s="104"/>
      <c r="L834" s="104"/>
      <c r="M834" s="104"/>
      <c r="N834" s="104"/>
      <c r="O834" s="104"/>
      <c r="P834" s="204"/>
      <c r="Q834" s="204"/>
      <c r="R834" s="104"/>
      <c r="S834" s="104"/>
      <c r="T834" s="104"/>
    </row>
    <row r="835" spans="1:20" s="63" customFormat="1" ht="27.75" customHeight="1" x14ac:dyDescent="0.25">
      <c r="A835" s="69">
        <v>1</v>
      </c>
      <c r="B835" s="201"/>
      <c r="C835" s="202"/>
      <c r="D835" s="4"/>
      <c r="E835" s="5"/>
      <c r="F835" s="3"/>
      <c r="G835" s="3"/>
      <c r="H835" s="3"/>
      <c r="I835" s="3"/>
      <c r="J835" s="70" t="str">
        <f t="shared" ref="J835:J848" si="151">IF(AND(F835&lt;&gt;0, H835&lt;&gt;0, I835&lt;&gt;0), F835*H835*I835, "")</f>
        <v/>
      </c>
      <c r="K835" s="71" t="str">
        <f>IF(J835="", "", J835/Veriler!$S$1)</f>
        <v/>
      </c>
      <c r="L835" s="108" t="str">
        <f>IF(E835&lt;&gt;"", "İthal Girdi", IF(Veriler!O835="", "", IF(Veriler!N835="H", "%0,5 üzerindedir", IF(Veriler!O835&gt;0.1, "%10 sınırı aşılmıştır.", "Uygun"))))</f>
        <v/>
      </c>
      <c r="M835" s="108" t="str">
        <f t="shared" ref="M835:M848" si="152">IF(K835=""," ",L835)</f>
        <v xml:space="preserve"> </v>
      </c>
      <c r="N835" s="29"/>
      <c r="O835" s="6"/>
      <c r="P835" s="72" t="str">
        <f t="shared" ref="P835:P848" si="153">IFERROR(IF(AND(R835&lt;&gt;"",J835&lt;&gt;"",J835&lt;&gt;0,R835&lt;&gt;0),R835/J835,"")," ")</f>
        <v/>
      </c>
      <c r="Q835" s="70">
        <f>IFERROR(IF(K835&lt;=0.005,IF(E835="",J835,0),IF(E835&lt;&gt;"",0,IF(N835="",0,IF(N835="H",0,IF(O835&lt;Veriler!$F$2,J835*Veriler!$F$2,J835*O835)))))," ")</f>
        <v>0</v>
      </c>
      <c r="R835" s="70">
        <f>IF(Veriler!O835&lt;=0.1, Q835, IF(AND(Veriler!O835&gt;0.1, E835="", N835="E"), IF(O835&gt;Veriler!$F$2, O835*Q835, IF(O835&lt;Veriler!$F$2, Veriler!$F$2*Q835, O835*Q835)), 0))</f>
        <v>0</v>
      </c>
      <c r="S835" s="70" t="str">
        <f t="shared" ref="S835:S848" si="154">IF(R835=0," ",R835)</f>
        <v xml:space="preserve"> </v>
      </c>
      <c r="T835" s="73" t="str">
        <f>IFERROR(IF(E835="", IF(Q835=1, 0, IF(J835-Q835=0, "", J835-Q835)), IF(Veriler!H835="", J835, IF(J835*Veriler!H835=0, "", J835*Veriler!H835))), J835)</f>
        <v/>
      </c>
    </row>
    <row r="836" spans="1:20" s="63" customFormat="1" ht="27.75" customHeight="1" x14ac:dyDescent="0.25">
      <c r="A836" s="69">
        <v>2</v>
      </c>
      <c r="B836" s="201"/>
      <c r="C836" s="202"/>
      <c r="D836" s="4"/>
      <c r="E836" s="5"/>
      <c r="F836" s="3"/>
      <c r="G836" s="3"/>
      <c r="H836" s="3"/>
      <c r="I836" s="3"/>
      <c r="J836" s="70" t="str">
        <f t="shared" si="151"/>
        <v/>
      </c>
      <c r="K836" s="71" t="str">
        <f>IF(J836="", "", J836/Veriler!$S$1)</f>
        <v/>
      </c>
      <c r="L836" s="108" t="str">
        <f>IF(E836&lt;&gt;"", "İthal Girdi", IF(Veriler!O836="", "", IF(Veriler!N836="H", "%0,5 üzerindedir", IF(Veriler!O836&gt;0.1, "%10 sınırı aşılmıştır.", "Uygun"))))</f>
        <v/>
      </c>
      <c r="M836" s="108" t="str">
        <f t="shared" si="152"/>
        <v xml:space="preserve"> </v>
      </c>
      <c r="N836" s="29"/>
      <c r="O836" s="6"/>
      <c r="P836" s="72" t="str">
        <f t="shared" si="153"/>
        <v/>
      </c>
      <c r="Q836" s="70">
        <f>IFERROR(IF(K836&lt;=0.005,IF(E836="",J836,0),IF(E836&lt;&gt;"",0,IF(N836="",0,IF(N836="H",0,IF(O836&lt;Veriler!$F$2,J836*Veriler!$F$2,J836*O836)))))," ")</f>
        <v>0</v>
      </c>
      <c r="R836" s="70">
        <f>IF(Veriler!O836&lt;=0.1, Q836, IF(AND(Veriler!O836&gt;0.1, E836="", N836="E"), IF(O836&gt;Veriler!$F$2, O836*Q836, IF(O836&lt;Veriler!$F$2, Veriler!$F$2*Q836, O836*Q836)), 0))</f>
        <v>0</v>
      </c>
      <c r="S836" s="70" t="str">
        <f t="shared" si="154"/>
        <v xml:space="preserve"> </v>
      </c>
      <c r="T836" s="73" t="str">
        <f>IFERROR(IF(E836="", IF(Q836=1, 0, IF(J836-Q836=0, "", J836-Q836)), IF(Veriler!H836="", J836, IF(J836*Veriler!H836=0, "", J836*Veriler!H836))), J836)</f>
        <v/>
      </c>
    </row>
    <row r="837" spans="1:20" s="63" customFormat="1" ht="27.75" customHeight="1" x14ac:dyDescent="0.25">
      <c r="A837" s="69">
        <v>3</v>
      </c>
      <c r="B837" s="201"/>
      <c r="C837" s="202"/>
      <c r="D837" s="4"/>
      <c r="E837" s="5"/>
      <c r="F837" s="3"/>
      <c r="G837" s="3"/>
      <c r="H837" s="3"/>
      <c r="I837" s="3"/>
      <c r="J837" s="70" t="str">
        <f t="shared" si="151"/>
        <v/>
      </c>
      <c r="K837" s="71" t="str">
        <f>IF(J837="", "", J837/Veriler!$S$1)</f>
        <v/>
      </c>
      <c r="L837" s="108" t="str">
        <f>IF(E837&lt;&gt;"", "İthal Girdi", IF(Veriler!O837="", "", IF(Veriler!N837="H", "%0,5 üzerindedir", IF(Veriler!O837&gt;0.1, "%10 sınırı aşılmıştır.", "Uygun"))))</f>
        <v/>
      </c>
      <c r="M837" s="108" t="str">
        <f t="shared" si="152"/>
        <v xml:space="preserve"> </v>
      </c>
      <c r="N837" s="29"/>
      <c r="O837" s="6"/>
      <c r="P837" s="72" t="str">
        <f t="shared" si="153"/>
        <v/>
      </c>
      <c r="Q837" s="70">
        <f>IFERROR(IF(K837&lt;=0.005,IF(E837="",J837,0),IF(E837&lt;&gt;"",0,IF(N837="",0,IF(N837="H",0,IF(O837&lt;Veriler!$F$2,J837*Veriler!$F$2,J837*O837)))))," ")</f>
        <v>0</v>
      </c>
      <c r="R837" s="70">
        <f>IF(Veriler!O837&lt;=0.1, Q837, IF(AND(Veriler!O837&gt;0.1, E837="", N837="E"), IF(O837&gt;Veriler!$F$2, O837*Q837, IF(O837&lt;Veriler!$F$2, Veriler!$F$2*Q837, O837*Q837)), 0))</f>
        <v>0</v>
      </c>
      <c r="S837" s="70" t="str">
        <f t="shared" si="154"/>
        <v xml:space="preserve"> </v>
      </c>
      <c r="T837" s="73" t="str">
        <f>IFERROR(IF(E837="", IF(Q837=1, 0, IF(J837-Q837=0, "", J837-Q837)), IF(Veriler!H837="", J837, IF(J837*Veriler!H837=0, "", J837*Veriler!H837))), J837)</f>
        <v/>
      </c>
    </row>
    <row r="838" spans="1:20" s="63" customFormat="1" ht="27.75" customHeight="1" x14ac:dyDescent="0.25">
      <c r="A838" s="69">
        <v>4</v>
      </c>
      <c r="B838" s="201"/>
      <c r="C838" s="202"/>
      <c r="D838" s="4"/>
      <c r="E838" s="5"/>
      <c r="F838" s="3"/>
      <c r="G838" s="3"/>
      <c r="H838" s="3"/>
      <c r="I838" s="3"/>
      <c r="J838" s="70" t="str">
        <f t="shared" si="151"/>
        <v/>
      </c>
      <c r="K838" s="71" t="str">
        <f>IF(J838="", "", J838/Veriler!$S$1)</f>
        <v/>
      </c>
      <c r="L838" s="108" t="str">
        <f>IF(E838&lt;&gt;"", "İthal Girdi", IF(Veriler!O838="", "", IF(Veriler!N838="H", "%0,5 üzerindedir", IF(Veriler!O838&gt;0.1, "%10 sınırı aşılmıştır.", "Uygun"))))</f>
        <v/>
      </c>
      <c r="M838" s="108" t="str">
        <f t="shared" si="152"/>
        <v xml:space="preserve"> </v>
      </c>
      <c r="N838" s="29"/>
      <c r="O838" s="6"/>
      <c r="P838" s="72" t="str">
        <f t="shared" si="153"/>
        <v/>
      </c>
      <c r="Q838" s="70">
        <f>IFERROR(IF(K838&lt;=0.005,IF(E838="",J838,0),IF(E838&lt;&gt;"",0,IF(N838="",0,IF(N838="H",0,IF(O838&lt;Veriler!$F$2,J838*Veriler!$F$2,J838*O838)))))," ")</f>
        <v>0</v>
      </c>
      <c r="R838" s="70">
        <f>IF(Veriler!O838&lt;=0.1, Q838, IF(AND(Veriler!O838&gt;0.1, E838="", N838="E"), IF(O838&gt;Veriler!$F$2, O838*Q838, IF(O838&lt;Veriler!$F$2, Veriler!$F$2*Q838, O838*Q838)), 0))</f>
        <v>0</v>
      </c>
      <c r="S838" s="70" t="str">
        <f t="shared" si="154"/>
        <v xml:space="preserve"> </v>
      </c>
      <c r="T838" s="73" t="str">
        <f>IFERROR(IF(E838="", IF(Q838=1, 0, IF(J838-Q838=0, "", J838-Q838)), IF(Veriler!H838="", J838, IF(J838*Veriler!H838=0, "", J838*Veriler!H838))), J838)</f>
        <v/>
      </c>
    </row>
    <row r="839" spans="1:20" s="63" customFormat="1" ht="27.75" customHeight="1" x14ac:dyDescent="0.25">
      <c r="A839" s="69">
        <v>5</v>
      </c>
      <c r="B839" s="201"/>
      <c r="C839" s="202"/>
      <c r="D839" s="4"/>
      <c r="E839" s="5"/>
      <c r="F839" s="3"/>
      <c r="G839" s="3"/>
      <c r="H839" s="3"/>
      <c r="I839" s="3"/>
      <c r="J839" s="70" t="str">
        <f t="shared" si="151"/>
        <v/>
      </c>
      <c r="K839" s="71" t="str">
        <f>IF(J839="", "", J839/Veriler!$S$1)</f>
        <v/>
      </c>
      <c r="L839" s="108" t="str">
        <f>IF(E839&lt;&gt;"", "İthal Girdi", IF(Veriler!O839="", "", IF(Veriler!N839="H", "%0,5 üzerindedir", IF(Veriler!O839&gt;0.1, "%10 sınırı aşılmıştır.", "Uygun"))))</f>
        <v/>
      </c>
      <c r="M839" s="108" t="str">
        <f t="shared" si="152"/>
        <v xml:space="preserve"> </v>
      </c>
      <c r="N839" s="29"/>
      <c r="O839" s="6"/>
      <c r="P839" s="72" t="str">
        <f t="shared" si="153"/>
        <v/>
      </c>
      <c r="Q839" s="70">
        <f>IFERROR(IF(K839&lt;=0.005,IF(E839="",J839,0),IF(E839&lt;&gt;"",0,IF(N839="",0,IF(N839="H",0,IF(O839&lt;Veriler!$F$2,J839*Veriler!$F$2,J839*O839)))))," ")</f>
        <v>0</v>
      </c>
      <c r="R839" s="70">
        <f>IF(Veriler!O839&lt;=0.1, Q839, IF(AND(Veriler!O839&gt;0.1, E839="", N839="E"), IF(O839&gt;Veriler!$F$2, O839*Q839, IF(O839&lt;Veriler!$F$2, Veriler!$F$2*Q839, O839*Q839)), 0))</f>
        <v>0</v>
      </c>
      <c r="S839" s="70" t="str">
        <f t="shared" si="154"/>
        <v xml:space="preserve"> </v>
      </c>
      <c r="T839" s="73" t="str">
        <f>IFERROR(IF(E839="", IF(Q839=1, 0, IF(J839-Q839=0, "", J839-Q839)), IF(Veriler!H839="", J839, IF(J839*Veriler!H839=0, "", J839*Veriler!H839))), J839)</f>
        <v/>
      </c>
    </row>
    <row r="840" spans="1:20" s="63" customFormat="1" ht="27.75" customHeight="1" x14ac:dyDescent="0.25">
      <c r="A840" s="69">
        <v>6</v>
      </c>
      <c r="B840" s="201"/>
      <c r="C840" s="202"/>
      <c r="D840" s="4"/>
      <c r="E840" s="5"/>
      <c r="F840" s="3"/>
      <c r="G840" s="3"/>
      <c r="H840" s="3"/>
      <c r="I840" s="3"/>
      <c r="J840" s="70" t="str">
        <f t="shared" si="151"/>
        <v/>
      </c>
      <c r="K840" s="71" t="str">
        <f>IF(J840="", "", J840/Veriler!$S$1)</f>
        <v/>
      </c>
      <c r="L840" s="108" t="str">
        <f>IF(E840&lt;&gt;"", "İthal Girdi", IF(Veriler!O840="", "", IF(Veriler!N840="H", "%0,5 üzerindedir", IF(Veriler!O840&gt;0.1, "%10 sınırı aşılmıştır.", "Uygun"))))</f>
        <v/>
      </c>
      <c r="M840" s="108" t="str">
        <f t="shared" si="152"/>
        <v xml:space="preserve"> </v>
      </c>
      <c r="N840" s="29"/>
      <c r="O840" s="6"/>
      <c r="P840" s="72" t="str">
        <f t="shared" si="153"/>
        <v/>
      </c>
      <c r="Q840" s="70">
        <f>IFERROR(IF(K840&lt;=0.005,IF(E840="",J840,0),IF(E840&lt;&gt;"",0,IF(N840="",0,IF(N840="H",0,IF(O840&lt;Veriler!$F$2,J840*Veriler!$F$2,J840*O840)))))," ")</f>
        <v>0</v>
      </c>
      <c r="R840" s="70">
        <f>IF(Veriler!O840&lt;=0.1, Q840, IF(AND(Veriler!O840&gt;0.1, E840="", N840="E"), IF(O840&gt;Veriler!$F$2, O840*Q840, IF(O840&lt;Veriler!$F$2, Veriler!$F$2*Q840, O840*Q840)), 0))</f>
        <v>0</v>
      </c>
      <c r="S840" s="70" t="str">
        <f t="shared" si="154"/>
        <v xml:space="preserve"> </v>
      </c>
      <c r="T840" s="73" t="str">
        <f>IFERROR(IF(E840="", IF(Q840=1, 0, IF(J840-Q840=0, "", J840-Q840)), IF(Veriler!H840="", J840, IF(J840*Veriler!H840=0, "", J840*Veriler!H840))), J840)</f>
        <v/>
      </c>
    </row>
    <row r="841" spans="1:20" s="63" customFormat="1" ht="27.75" customHeight="1" x14ac:dyDescent="0.25">
      <c r="A841" s="69">
        <v>7</v>
      </c>
      <c r="B841" s="201"/>
      <c r="C841" s="202"/>
      <c r="D841" s="4"/>
      <c r="E841" s="5"/>
      <c r="F841" s="3"/>
      <c r="G841" s="3"/>
      <c r="H841" s="3"/>
      <c r="I841" s="3"/>
      <c r="J841" s="70" t="str">
        <f t="shared" si="151"/>
        <v/>
      </c>
      <c r="K841" s="71" t="str">
        <f>IF(J841="", "", J841/Veriler!$S$1)</f>
        <v/>
      </c>
      <c r="L841" s="108" t="str">
        <f>IF(E841&lt;&gt;"", "İthal Girdi", IF(Veriler!O841="", "", IF(Veriler!N841="H", "%0,5 üzerindedir", IF(Veriler!O841&gt;0.1, "%10 sınırı aşılmıştır.", "Uygun"))))</f>
        <v/>
      </c>
      <c r="M841" s="108" t="str">
        <f t="shared" si="152"/>
        <v xml:space="preserve"> </v>
      </c>
      <c r="N841" s="29"/>
      <c r="O841" s="6"/>
      <c r="P841" s="72" t="str">
        <f t="shared" si="153"/>
        <v/>
      </c>
      <c r="Q841" s="70">
        <f>IFERROR(IF(K841&lt;=0.005,IF(E841="",J841,0),IF(E841&lt;&gt;"",0,IF(N841="",0,IF(N841="H",0,IF(O841&lt;Veriler!$F$2,J841*Veriler!$F$2,J841*O841)))))," ")</f>
        <v>0</v>
      </c>
      <c r="R841" s="70">
        <f>IF(Veriler!O841&lt;=0.1, Q841, IF(AND(Veriler!O841&gt;0.1, E841="", N841="E"), IF(O841&gt;Veriler!$F$2, O841*Q841, IF(O841&lt;Veriler!$F$2, Veriler!$F$2*Q841, O841*Q841)), 0))</f>
        <v>0</v>
      </c>
      <c r="S841" s="70" t="str">
        <f t="shared" si="154"/>
        <v xml:space="preserve"> </v>
      </c>
      <c r="T841" s="73" t="str">
        <f>IFERROR(IF(E841="", IF(Q841=1, 0, IF(J841-Q841=0, "", J841-Q841)), IF(Veriler!H841="", J841, IF(J841*Veriler!H841=0, "", J841*Veriler!H841))), J841)</f>
        <v/>
      </c>
    </row>
    <row r="842" spans="1:20" s="63" customFormat="1" ht="27.75" customHeight="1" x14ac:dyDescent="0.25">
      <c r="A842" s="69">
        <v>8</v>
      </c>
      <c r="B842" s="201"/>
      <c r="C842" s="202"/>
      <c r="D842" s="4"/>
      <c r="E842" s="5"/>
      <c r="F842" s="3"/>
      <c r="G842" s="3"/>
      <c r="H842" s="3"/>
      <c r="I842" s="3"/>
      <c r="J842" s="70" t="str">
        <f t="shared" si="151"/>
        <v/>
      </c>
      <c r="K842" s="71" t="str">
        <f>IF(J842="", "", J842/Veriler!$S$1)</f>
        <v/>
      </c>
      <c r="L842" s="108" t="str">
        <f>IF(E842&lt;&gt;"", "İthal Girdi", IF(Veriler!O842="", "", IF(Veriler!N842="H", "%0,5 üzerindedir", IF(Veriler!O842&gt;0.1, "%10 sınırı aşılmıştır.", "Uygun"))))</f>
        <v/>
      </c>
      <c r="M842" s="108" t="str">
        <f t="shared" si="152"/>
        <v xml:space="preserve"> </v>
      </c>
      <c r="N842" s="29"/>
      <c r="O842" s="6"/>
      <c r="P842" s="72" t="str">
        <f t="shared" si="153"/>
        <v/>
      </c>
      <c r="Q842" s="70">
        <f>IFERROR(IF(K842&lt;=0.005,IF(E842="",J842,0),IF(E842&lt;&gt;"",0,IF(N842="",0,IF(N842="H",0,IF(O842&lt;Veriler!$F$2,J842*Veriler!$F$2,J842*O842)))))," ")</f>
        <v>0</v>
      </c>
      <c r="R842" s="70">
        <f>IF(Veriler!O842&lt;=0.1, Q842, IF(AND(Veriler!O842&gt;0.1, E842="", N842="E"), IF(O842&gt;Veriler!$F$2, O842*Q842, IF(O842&lt;Veriler!$F$2, Veriler!$F$2*Q842, O842*Q842)), 0))</f>
        <v>0</v>
      </c>
      <c r="S842" s="70" t="str">
        <f t="shared" si="154"/>
        <v xml:space="preserve"> </v>
      </c>
      <c r="T842" s="73" t="str">
        <f>IFERROR(IF(E842="", IF(Q842=1, 0, IF(J842-Q842=0, "", J842-Q842)), IF(Veriler!H842="", J842, IF(J842*Veriler!H842=0, "", J842*Veriler!H842))), J842)</f>
        <v/>
      </c>
    </row>
    <row r="843" spans="1:20" s="63" customFormat="1" ht="27.75" customHeight="1" x14ac:dyDescent="0.25">
      <c r="A843" s="69">
        <v>9</v>
      </c>
      <c r="B843" s="201"/>
      <c r="C843" s="202"/>
      <c r="D843" s="4"/>
      <c r="E843" s="5"/>
      <c r="F843" s="3"/>
      <c r="G843" s="3"/>
      <c r="H843" s="3"/>
      <c r="I843" s="3"/>
      <c r="J843" s="70" t="str">
        <f t="shared" si="151"/>
        <v/>
      </c>
      <c r="K843" s="71" t="str">
        <f>IF(J843="", "", J843/Veriler!$S$1)</f>
        <v/>
      </c>
      <c r="L843" s="108" t="str">
        <f>IF(E843&lt;&gt;"", "İthal Girdi", IF(Veriler!O843="", "", IF(Veriler!N843="H", "%0,5 üzerindedir", IF(Veriler!O843&gt;0.1, "%10 sınırı aşılmıştır.", "Uygun"))))</f>
        <v/>
      </c>
      <c r="M843" s="108" t="str">
        <f t="shared" si="152"/>
        <v xml:space="preserve"> </v>
      </c>
      <c r="N843" s="29"/>
      <c r="O843" s="6"/>
      <c r="P843" s="72" t="str">
        <f t="shared" si="153"/>
        <v/>
      </c>
      <c r="Q843" s="70">
        <f>IFERROR(IF(K843&lt;=0.005,IF(E843="",J843,0),IF(E843&lt;&gt;"",0,IF(N843="",0,IF(N843="H",0,IF(O843&lt;Veriler!$F$2,J843*Veriler!$F$2,J843*O843)))))," ")</f>
        <v>0</v>
      </c>
      <c r="R843" s="70">
        <f>IF(Veriler!O843&lt;=0.1, Q843, IF(AND(Veriler!O843&gt;0.1, E843="", N843="E"), IF(O843&gt;Veriler!$F$2, O843*Q843, IF(O843&lt;Veriler!$F$2, Veriler!$F$2*Q843, O843*Q843)), 0))</f>
        <v>0</v>
      </c>
      <c r="S843" s="70" t="str">
        <f t="shared" si="154"/>
        <v xml:space="preserve"> </v>
      </c>
      <c r="T843" s="73" t="str">
        <f>IFERROR(IF(E843="", IF(Q843=1, 0, IF(J843-Q843=0, "", J843-Q843)), IF(Veriler!H843="", J843, IF(J843*Veriler!H843=0, "", J843*Veriler!H843))), J843)</f>
        <v/>
      </c>
    </row>
    <row r="844" spans="1:20" s="63" customFormat="1" ht="27.75" customHeight="1" x14ac:dyDescent="0.25">
      <c r="A844" s="69">
        <v>10</v>
      </c>
      <c r="B844" s="201"/>
      <c r="C844" s="202"/>
      <c r="D844" s="4"/>
      <c r="E844" s="5"/>
      <c r="F844" s="3"/>
      <c r="G844" s="3"/>
      <c r="H844" s="3"/>
      <c r="I844" s="3"/>
      <c r="J844" s="70" t="str">
        <f t="shared" si="151"/>
        <v/>
      </c>
      <c r="K844" s="71" t="str">
        <f>IF(J844="", "", J844/Veriler!$S$1)</f>
        <v/>
      </c>
      <c r="L844" s="108" t="str">
        <f>IF(E844&lt;&gt;"", "İthal Girdi", IF(Veriler!O844="", "", IF(Veriler!N844="H", "%0,5 üzerindedir", IF(Veriler!O844&gt;0.1, "%10 sınırı aşılmıştır.", "Uygun"))))</f>
        <v/>
      </c>
      <c r="M844" s="108" t="str">
        <f t="shared" si="152"/>
        <v xml:space="preserve"> </v>
      </c>
      <c r="N844" s="29"/>
      <c r="O844" s="6"/>
      <c r="P844" s="72" t="str">
        <f t="shared" si="153"/>
        <v/>
      </c>
      <c r="Q844" s="70">
        <f>IFERROR(IF(K844&lt;=0.005,IF(E844="",J844,0),IF(E844&lt;&gt;"",0,IF(N844="",0,IF(N844="H",0,IF(O844&lt;Veriler!$F$2,J844*Veriler!$F$2,J844*O844)))))," ")</f>
        <v>0</v>
      </c>
      <c r="R844" s="70">
        <f>IF(Veriler!O844&lt;=0.1, Q844, IF(AND(Veriler!O844&gt;0.1, E844="", N844="E"), IF(O844&gt;Veriler!$F$2, O844*Q844, IF(O844&lt;Veriler!$F$2, Veriler!$F$2*Q844, O844*Q844)), 0))</f>
        <v>0</v>
      </c>
      <c r="S844" s="70" t="str">
        <f t="shared" si="154"/>
        <v xml:space="preserve"> </v>
      </c>
      <c r="T844" s="73" t="str">
        <f>IFERROR(IF(E844="", IF(Q844=1, 0, IF(J844-Q844=0, "", J844-Q844)), IF(Veriler!H844="", J844, IF(J844*Veriler!H844=0, "", J844*Veriler!H844))), J844)</f>
        <v/>
      </c>
    </row>
    <row r="845" spans="1:20" s="63" customFormat="1" ht="27.75" customHeight="1" x14ac:dyDescent="0.25">
      <c r="A845" s="69">
        <v>11</v>
      </c>
      <c r="B845" s="201"/>
      <c r="C845" s="202"/>
      <c r="D845" s="4"/>
      <c r="E845" s="5"/>
      <c r="F845" s="3"/>
      <c r="G845" s="3"/>
      <c r="H845" s="3"/>
      <c r="I845" s="3"/>
      <c r="J845" s="70" t="str">
        <f t="shared" si="151"/>
        <v/>
      </c>
      <c r="K845" s="71" t="str">
        <f>IF(J845="", "", J845/Veriler!$S$1)</f>
        <v/>
      </c>
      <c r="L845" s="108" t="str">
        <f>IF(E845&lt;&gt;"", "İthal Girdi", IF(Veriler!O845="", "", IF(Veriler!N845="H", "%0,5 üzerindedir", IF(Veriler!O845&gt;0.1, "%10 sınırı aşılmıştır.", "Uygun"))))</f>
        <v/>
      </c>
      <c r="M845" s="108" t="str">
        <f t="shared" si="152"/>
        <v xml:space="preserve"> </v>
      </c>
      <c r="N845" s="29"/>
      <c r="O845" s="6"/>
      <c r="P845" s="72" t="str">
        <f t="shared" si="153"/>
        <v/>
      </c>
      <c r="Q845" s="70">
        <f>IFERROR(IF(K845&lt;=0.005,IF(E845="",J845,0),IF(E845&lt;&gt;"",0,IF(N845="",0,IF(N845="H",0,IF(O845&lt;Veriler!$F$2,J845*Veriler!$F$2,J845*O845)))))," ")</f>
        <v>0</v>
      </c>
      <c r="R845" s="70">
        <f>IF(Veriler!O845&lt;=0.1, Q845, IF(AND(Veriler!O845&gt;0.1, E845="", N845="E"), IF(O845&gt;Veriler!$F$2, O845*Q845, IF(O845&lt;Veriler!$F$2, Veriler!$F$2*Q845, O845*Q845)), 0))</f>
        <v>0</v>
      </c>
      <c r="S845" s="70" t="str">
        <f t="shared" si="154"/>
        <v xml:space="preserve"> </v>
      </c>
      <c r="T845" s="73" t="str">
        <f>IFERROR(IF(E845="", IF(Q845=1, 0, IF(J845-Q845=0, "", J845-Q845)), IF(Veriler!H845="", J845, IF(J845*Veriler!H845=0, "", J845*Veriler!H845))), J845)</f>
        <v/>
      </c>
    </row>
    <row r="846" spans="1:20" s="63" customFormat="1" ht="27.75" customHeight="1" x14ac:dyDescent="0.25">
      <c r="A846" s="69">
        <v>12</v>
      </c>
      <c r="B846" s="201"/>
      <c r="C846" s="202"/>
      <c r="D846" s="4"/>
      <c r="E846" s="5"/>
      <c r="F846" s="3"/>
      <c r="G846" s="3"/>
      <c r="H846" s="3"/>
      <c r="I846" s="3"/>
      <c r="J846" s="70" t="str">
        <f t="shared" si="151"/>
        <v/>
      </c>
      <c r="K846" s="71" t="str">
        <f>IF(J846="", "", J846/Veriler!$S$1)</f>
        <v/>
      </c>
      <c r="L846" s="108" t="str">
        <f>IF(E846&lt;&gt;"", "İthal Girdi", IF(Veriler!O846="", "", IF(Veriler!N846="H", "%0,5 üzerindedir", IF(Veriler!O846&gt;0.1, "%10 sınırı aşılmıştır.", "Uygun"))))</f>
        <v/>
      </c>
      <c r="M846" s="108" t="str">
        <f t="shared" si="152"/>
        <v xml:space="preserve"> </v>
      </c>
      <c r="N846" s="29"/>
      <c r="O846" s="6"/>
      <c r="P846" s="72" t="str">
        <f t="shared" si="153"/>
        <v/>
      </c>
      <c r="Q846" s="70">
        <f>IFERROR(IF(K846&lt;=0.005,IF(E846="",J846,0),IF(E846&lt;&gt;"",0,IF(N846="",0,IF(N846="H",0,IF(O846&lt;Veriler!$F$2,J846*Veriler!$F$2,J846*O846)))))," ")</f>
        <v>0</v>
      </c>
      <c r="R846" s="70">
        <f>IF(Veriler!O846&lt;=0.1, Q846, IF(AND(Veriler!O846&gt;0.1, E846="", N846="E"), IF(O846&gt;Veriler!$F$2, O846*Q846, IF(O846&lt;Veriler!$F$2, Veriler!$F$2*Q846, O846*Q846)), 0))</f>
        <v>0</v>
      </c>
      <c r="S846" s="70" t="str">
        <f t="shared" si="154"/>
        <v xml:space="preserve"> </v>
      </c>
      <c r="T846" s="73" t="str">
        <f>IFERROR(IF(E846="", IF(Q846=1, 0, IF(J846-Q846=0, "", J846-Q846)), IF(Veriler!H846="", J846, IF(J846*Veriler!H846=0, "", J846*Veriler!H846))), J846)</f>
        <v/>
      </c>
    </row>
    <row r="847" spans="1:20" s="63" customFormat="1" ht="27.75" customHeight="1" x14ac:dyDescent="0.25">
      <c r="A847" s="69">
        <v>13</v>
      </c>
      <c r="B847" s="201"/>
      <c r="C847" s="202"/>
      <c r="D847" s="4"/>
      <c r="E847" s="5"/>
      <c r="F847" s="3"/>
      <c r="G847" s="3"/>
      <c r="H847" s="3"/>
      <c r="I847" s="3"/>
      <c r="J847" s="70" t="str">
        <f t="shared" si="151"/>
        <v/>
      </c>
      <c r="K847" s="71" t="str">
        <f>IF(J847="", "", J847/Veriler!$S$1)</f>
        <v/>
      </c>
      <c r="L847" s="108" t="str">
        <f>IF(E847&lt;&gt;"", "İthal Girdi", IF(Veriler!O847="", "", IF(Veriler!N847="H", "%0,5 üzerindedir", IF(Veriler!O847&gt;0.1, "%10 sınırı aşılmıştır.", "Uygun"))))</f>
        <v/>
      </c>
      <c r="M847" s="108" t="str">
        <f t="shared" si="152"/>
        <v xml:space="preserve"> </v>
      </c>
      <c r="N847" s="29"/>
      <c r="O847" s="6"/>
      <c r="P847" s="72" t="str">
        <f t="shared" si="153"/>
        <v/>
      </c>
      <c r="Q847" s="70">
        <f>IFERROR(IF(K847&lt;=0.005,IF(E847="",J847,0),IF(E847&lt;&gt;"",0,IF(N847="",0,IF(N847="H",0,IF(O847&lt;Veriler!$F$2,J847*Veriler!$F$2,J847*O847)))))," ")</f>
        <v>0</v>
      </c>
      <c r="R847" s="70">
        <f>IF(Veriler!O847&lt;=0.1, Q847, IF(AND(Veriler!O847&gt;0.1, E847="", N847="E"), IF(O847&gt;Veriler!$F$2, O847*Q847, IF(O847&lt;Veriler!$F$2, Veriler!$F$2*Q847, O847*Q847)), 0))</f>
        <v>0</v>
      </c>
      <c r="S847" s="70" t="str">
        <f t="shared" si="154"/>
        <v xml:space="preserve"> </v>
      </c>
      <c r="T847" s="73" t="str">
        <f>IFERROR(IF(E847="", IF(Q847=1, 0, IF(J847-Q847=0, "", J847-Q847)), IF(Veriler!H847="", J847, IF(J847*Veriler!H847=0, "", J847*Veriler!H847))), J847)</f>
        <v/>
      </c>
    </row>
    <row r="848" spans="1:20" s="63" customFormat="1" ht="27.75" customHeight="1" x14ac:dyDescent="0.25">
      <c r="A848" s="69">
        <v>14</v>
      </c>
      <c r="B848" s="201"/>
      <c r="C848" s="202"/>
      <c r="D848" s="4"/>
      <c r="E848" s="5"/>
      <c r="F848" s="3"/>
      <c r="G848" s="3"/>
      <c r="H848" s="3"/>
      <c r="I848" s="3"/>
      <c r="J848" s="70" t="str">
        <f t="shared" si="151"/>
        <v/>
      </c>
      <c r="K848" s="71" t="str">
        <f>IF(J848="", "", J848/Veriler!$S$1)</f>
        <v/>
      </c>
      <c r="L848" s="108" t="str">
        <f>IF(E848&lt;&gt;"", "İthal Girdi", IF(Veriler!O848="", "", IF(Veriler!N848="H", "%0,5 üzerindedir", IF(Veriler!O848&gt;0.1, "%10 sınırı aşılmıştır.", "Uygun"))))</f>
        <v/>
      </c>
      <c r="M848" s="108" t="str">
        <f t="shared" si="152"/>
        <v xml:space="preserve"> </v>
      </c>
      <c r="N848" s="29"/>
      <c r="O848" s="6"/>
      <c r="P848" s="72" t="str">
        <f t="shared" si="153"/>
        <v/>
      </c>
      <c r="Q848" s="70">
        <f>IFERROR(IF(K848&lt;=0.005,IF(E848="",J848,0),IF(E848&lt;&gt;"",0,IF(N848="",0,IF(N848="H",0,IF(O848&lt;Veriler!$F$2,J848*Veriler!$F$2,J848*O848)))))," ")</f>
        <v>0</v>
      </c>
      <c r="R848" s="70">
        <f>IF(Veriler!O848&lt;=0.1, Q848, IF(AND(Veriler!O848&gt;0.1, E848="", N848="E"), IF(O848&gt;Veriler!$F$2, O848*Q848, IF(O848&lt;Veriler!$F$2, Veriler!$F$2*Q848, O848*Q848)), 0))</f>
        <v>0</v>
      </c>
      <c r="S848" s="70" t="str">
        <f t="shared" si="154"/>
        <v xml:space="preserve"> </v>
      </c>
      <c r="T848" s="73" t="str">
        <f>IFERROR(IF(E848="", IF(Q848=1, 0, IF(J848-Q848=0, "", J848-Q848)), IF(Veriler!H848="", J848, IF(J848*Veriler!H848=0, "", J848*Veriler!H848))), J848)</f>
        <v/>
      </c>
    </row>
    <row r="849" spans="1:20" s="63" customFormat="1" ht="24" customHeight="1" x14ac:dyDescent="0.25">
      <c r="A849" s="74"/>
      <c r="B849" s="75"/>
      <c r="C849" s="75"/>
      <c r="D849" s="75"/>
      <c r="E849" s="76"/>
      <c r="F849" s="74"/>
      <c r="G849" s="74"/>
      <c r="H849" s="74"/>
      <c r="I849" s="74"/>
      <c r="J849" s="77"/>
      <c r="K849" s="78"/>
      <c r="L849" s="109"/>
      <c r="M849" s="109"/>
      <c r="N849" s="79"/>
      <c r="O849" s="80"/>
      <c r="P849" s="80"/>
      <c r="Q849" s="74"/>
      <c r="R849" s="74"/>
      <c r="S849" s="74"/>
      <c r="T849" s="74"/>
    </row>
    <row r="850" spans="1:20" s="63" customFormat="1" ht="24" customHeight="1" x14ac:dyDescent="0.25">
      <c r="A850" s="74"/>
      <c r="B850" s="75"/>
      <c r="C850" s="75"/>
      <c r="D850" s="75"/>
      <c r="E850" s="76"/>
      <c r="F850" s="74"/>
      <c r="G850" s="74"/>
      <c r="H850" s="74"/>
      <c r="I850" s="74"/>
      <c r="J850" s="77"/>
      <c r="K850" s="78"/>
      <c r="L850" s="109"/>
      <c r="M850" s="109"/>
      <c r="N850" s="79"/>
      <c r="O850" s="80"/>
      <c r="P850" s="80"/>
      <c r="Q850" s="81" t="s">
        <v>19</v>
      </c>
      <c r="R850" s="81" t="s">
        <v>19</v>
      </c>
      <c r="S850" s="81" t="s">
        <v>19</v>
      </c>
      <c r="T850" s="82" t="s">
        <v>20</v>
      </c>
    </row>
    <row r="851" spans="1:20" s="63" customFormat="1" ht="27" customHeight="1" x14ac:dyDescent="0.25">
      <c r="A851" s="203" t="s">
        <v>106</v>
      </c>
      <c r="B851" s="203"/>
      <c r="C851" s="203"/>
      <c r="D851" s="203"/>
      <c r="E851" s="203"/>
      <c r="F851" s="203"/>
      <c r="G851" s="203"/>
      <c r="H851" s="203"/>
      <c r="I851" s="203"/>
      <c r="J851" s="203"/>
      <c r="K851" s="203"/>
      <c r="L851" s="203"/>
      <c r="M851" s="203"/>
      <c r="N851" s="203"/>
      <c r="O851" s="203"/>
      <c r="P851" s="203"/>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3" customFormat="1" ht="31.5" customHeight="1" x14ac:dyDescent="0.25">
      <c r="A859" s="205" t="s">
        <v>0</v>
      </c>
      <c r="B859" s="205"/>
      <c r="C859" s="205"/>
      <c r="D859" s="205"/>
      <c r="E859" s="205"/>
      <c r="F859" s="205"/>
      <c r="G859" s="205"/>
      <c r="H859" s="205"/>
      <c r="I859" s="205"/>
      <c r="J859" s="205"/>
      <c r="K859" s="205"/>
      <c r="L859" s="205"/>
      <c r="M859" s="205"/>
      <c r="N859" s="205" t="b">
        <v>0</v>
      </c>
      <c r="O859" s="205"/>
      <c r="P859" s="205"/>
      <c r="Q859" s="205"/>
      <c r="R859" s="205"/>
      <c r="S859" s="205"/>
      <c r="T859" s="205"/>
    </row>
    <row r="860" spans="1:20" s="64" customFormat="1" ht="28.5" customHeight="1" x14ac:dyDescent="0.25">
      <c r="A860" s="206" t="s">
        <v>124</v>
      </c>
      <c r="B860" s="207"/>
      <c r="C860" s="207"/>
      <c r="D860" s="207"/>
      <c r="E860" s="207"/>
      <c r="F860" s="207"/>
      <c r="G860" s="207"/>
      <c r="H860" s="207"/>
      <c r="I860" s="207"/>
      <c r="J860" s="207"/>
      <c r="K860" s="207"/>
      <c r="L860" s="207"/>
      <c r="M860" s="207"/>
      <c r="N860" s="207"/>
      <c r="O860" s="207"/>
      <c r="P860" s="208"/>
      <c r="Q860" s="160"/>
      <c r="R860" s="161"/>
      <c r="S860" s="162" t="s">
        <v>125</v>
      </c>
      <c r="T860" s="163">
        <f>T817+1</f>
        <v>22</v>
      </c>
    </row>
    <row r="861" spans="1:20" s="63" customFormat="1" ht="54" customHeight="1" x14ac:dyDescent="0.25">
      <c r="A861" s="65" t="s">
        <v>1</v>
      </c>
      <c r="B861" s="209" t="s">
        <v>2</v>
      </c>
      <c r="C861" s="210"/>
      <c r="D861" s="2" t="s">
        <v>3</v>
      </c>
      <c r="E861" s="2" t="s">
        <v>4</v>
      </c>
      <c r="F861" s="1" t="s">
        <v>5</v>
      </c>
      <c r="G861" s="1" t="s">
        <v>6</v>
      </c>
      <c r="H861" s="1" t="s">
        <v>7</v>
      </c>
      <c r="I861" s="1" t="s">
        <v>8</v>
      </c>
      <c r="J861" s="65" t="s">
        <v>9</v>
      </c>
      <c r="K861" s="67" t="s">
        <v>10</v>
      </c>
      <c r="L861" s="111" t="s">
        <v>94</v>
      </c>
      <c r="M861" s="111" t="s">
        <v>94</v>
      </c>
      <c r="N861" s="1" t="s">
        <v>11</v>
      </c>
      <c r="O861" s="1" t="s">
        <v>12</v>
      </c>
      <c r="P861" s="68" t="s">
        <v>13</v>
      </c>
      <c r="Q861" s="65" t="s">
        <v>14</v>
      </c>
      <c r="R861" s="65" t="s">
        <v>85</v>
      </c>
      <c r="S861" s="65" t="s">
        <v>85</v>
      </c>
      <c r="T861" s="65" t="s">
        <v>15</v>
      </c>
    </row>
    <row r="862" spans="1:20" s="63" customFormat="1" ht="27" customHeight="1" x14ac:dyDescent="0.25">
      <c r="A862" s="103"/>
      <c r="B862" s="204" t="s">
        <v>16</v>
      </c>
      <c r="C862" s="204"/>
      <c r="D862" s="104"/>
      <c r="E862" s="104"/>
      <c r="F862" s="104"/>
      <c r="G862" s="104"/>
      <c r="H862" s="104"/>
      <c r="I862" s="104"/>
      <c r="J862" s="104"/>
      <c r="K862" s="104"/>
      <c r="L862" s="104"/>
      <c r="M862" s="104"/>
      <c r="N862" s="104"/>
      <c r="O862" s="104"/>
      <c r="P862" s="204"/>
      <c r="Q862" s="204"/>
      <c r="R862" s="104"/>
      <c r="S862" s="104"/>
      <c r="T862" s="104"/>
    </row>
    <row r="863" spans="1:20" s="63" customFormat="1" ht="27.75" customHeight="1" x14ac:dyDescent="0.25">
      <c r="A863" s="69">
        <v>1</v>
      </c>
      <c r="B863" s="201"/>
      <c r="C863" s="202"/>
      <c r="D863" s="4"/>
      <c r="E863" s="5"/>
      <c r="F863" s="3"/>
      <c r="G863" s="3"/>
      <c r="H863" s="3"/>
      <c r="I863" s="3"/>
      <c r="J863" s="70"/>
      <c r="K863" s="71" t="str">
        <f>IF(J863="", "", J863/Veriler!$S$1)</f>
        <v/>
      </c>
      <c r="L863" s="108" t="str">
        <f>IF(E863&lt;&gt;"", "İthal Girdi", IF(Veriler!O863="", "", IF(Veriler!N863="H", "%0,5 üzerindedir", IF(Veriler!O863&gt;0.1, "%10 sınırı aşılmıştır.", "Uygun"))))</f>
        <v/>
      </c>
      <c r="M863" s="108" t="str">
        <f t="shared" ref="M863:M876" si="155">IF(K863=""," ",L863)</f>
        <v xml:space="preserve"> </v>
      </c>
      <c r="N863" s="29"/>
      <c r="O863" s="6"/>
      <c r="P863" s="72" t="str">
        <f>IFERROR(IF(AND(R863&lt;&gt;"",J863&lt;&gt;"",J863&lt;&gt;0,R863&lt;&gt;0),R863/J863,"")," ")</f>
        <v/>
      </c>
      <c r="Q863" s="70">
        <f>IFERROR(IF(K863&lt;=0.005,IF(E863="",J863,0),IF(E863&lt;&gt;"",0,IF(N863="",0,IF(N863="H",0,IF(O863&lt;Veriler!$F$2,J863*Veriler!$F$2,J863*O863)))))," ")</f>
        <v>0</v>
      </c>
      <c r="R863" s="70">
        <f>IF(Veriler!O863&lt;=0.1, Q863, IF(AND(Veriler!O863&gt;0.1, E863="", N863="E"), IF(O863&gt;Veriler!$F$2, O863*Q863, IF(O863&lt;Veriler!$F$2, Veriler!$F$2*Q863, O863*Q863)), 0))</f>
        <v>0</v>
      </c>
      <c r="S863" s="70" t="str">
        <f>IF(R863=0," ",R863)</f>
        <v xml:space="preserve"> </v>
      </c>
      <c r="T863" s="73" t="str">
        <f>IFERROR(IF(E863="", IF(Q863=1, 0, IF(J863-Q863=0, "", J863-Q863)), IF(Veriler!H863="", J863, IF(J863*Veriler!H863=0, "", J863*Veriler!H863))), J863)</f>
        <v/>
      </c>
    </row>
    <row r="864" spans="1:20" s="63" customFormat="1" ht="27.75" customHeight="1" x14ac:dyDescent="0.25">
      <c r="A864" s="69">
        <v>2</v>
      </c>
      <c r="B864" s="201"/>
      <c r="C864" s="202"/>
      <c r="D864" s="4"/>
      <c r="E864" s="5"/>
      <c r="F864" s="3"/>
      <c r="G864" s="3"/>
      <c r="H864" s="3"/>
      <c r="I864" s="3"/>
      <c r="J864" s="70" t="str">
        <f t="shared" ref="J864:J876" si="156">IF(AND(F864&lt;&gt;0, H864&lt;&gt;0, I864&lt;&gt;0), F864*H864*I864, "")</f>
        <v/>
      </c>
      <c r="K864" s="71" t="str">
        <f>IF(J864="", "", J864/Veriler!$S$1)</f>
        <v/>
      </c>
      <c r="L864" s="108" t="str">
        <f>IF(E864&lt;&gt;"", "İthal Girdi", IF(Veriler!O864="", "", IF(Veriler!N864="H", "%0,5 üzerindedir", IF(Veriler!O864&gt;0.1, "%10 sınırı aşılmıştır.", "Uygun"))))</f>
        <v/>
      </c>
      <c r="M864" s="108" t="str">
        <f t="shared" si="155"/>
        <v xml:space="preserve"> </v>
      </c>
      <c r="N864" s="29"/>
      <c r="O864" s="6"/>
      <c r="P864" s="72" t="str">
        <f t="shared" ref="P864:P876" si="157">IFERROR(IF(AND(R864&lt;&gt;"",J864&lt;&gt;"",J864&lt;&gt;0,R864&lt;&gt;0),R864/J864,"")," ")</f>
        <v/>
      </c>
      <c r="Q864" s="70">
        <f>IFERROR(IF(K864&lt;=0.005,IF(E864="",J864,0),IF(E864&lt;&gt;"",0,IF(N864="",0,IF(N864="H",0,IF(O864&lt;Veriler!$F$2,J864*Veriler!$F$2,J864*O864)))))," ")</f>
        <v>0</v>
      </c>
      <c r="R864" s="70">
        <f>IF(Veriler!O864&lt;=0.1, Q864, IF(AND(Veriler!O864&gt;0.1, E864="", N864="E"), IF(O864&gt;Veriler!$F$2, O864*Q864, IF(O864&lt;Veriler!$F$2, Veriler!$F$2*Q864, O864*Q864)), 0))</f>
        <v>0</v>
      </c>
      <c r="S864" s="70" t="str">
        <f t="shared" ref="S864:S876" si="158">IF(R864=0," ",R864)</f>
        <v xml:space="preserve"> </v>
      </c>
      <c r="T864" s="73" t="str">
        <f>IFERROR(IF(E864="", IF(Q864=1, 0, IF(J864-Q864=0, "", J864-Q864)), IF(Veriler!H864="", J864, IF(J864*Veriler!H864=0, "", J864*Veriler!H864))), J864)</f>
        <v/>
      </c>
    </row>
    <row r="865" spans="1:20" s="63" customFormat="1" ht="27.75" customHeight="1" x14ac:dyDescent="0.25">
      <c r="A865" s="69">
        <v>3</v>
      </c>
      <c r="B865" s="201"/>
      <c r="C865" s="202"/>
      <c r="D865" s="4"/>
      <c r="E865" s="5"/>
      <c r="F865" s="3"/>
      <c r="G865" s="3"/>
      <c r="H865" s="3"/>
      <c r="I865" s="3"/>
      <c r="J865" s="70" t="str">
        <f t="shared" si="156"/>
        <v/>
      </c>
      <c r="K865" s="71" t="str">
        <f>IF(J865="", "", J865/Veriler!$S$1)</f>
        <v/>
      </c>
      <c r="L865" s="108" t="str">
        <f>IF(E865&lt;&gt;"", "İthal Girdi", IF(Veriler!O865="", "", IF(Veriler!N865="H", "%0,5 üzerindedir", IF(Veriler!O865&gt;0.1, "%10 sınırı aşılmıştır.", "Uygun"))))</f>
        <v/>
      </c>
      <c r="M865" s="108" t="str">
        <f t="shared" si="155"/>
        <v xml:space="preserve"> </v>
      </c>
      <c r="N865" s="29"/>
      <c r="O865" s="6"/>
      <c r="P865" s="72" t="str">
        <f t="shared" si="157"/>
        <v/>
      </c>
      <c r="Q865" s="70">
        <f>IFERROR(IF(K865&lt;=0.005,IF(E865="",J865,0),IF(E865&lt;&gt;"",0,IF(N865="",0,IF(N865="H",0,IF(O865&lt;Veriler!$F$2,J865*Veriler!$F$2,J865*O865)))))," ")</f>
        <v>0</v>
      </c>
      <c r="R865" s="70">
        <f>IF(Veriler!O865&lt;=0.1, Q865, IF(AND(Veriler!O865&gt;0.1, E865="", N865="E"), IF(O865&gt;Veriler!$F$2, O865*Q865, IF(O865&lt;Veriler!$F$2, Veriler!$F$2*Q865, O865*Q865)), 0))</f>
        <v>0</v>
      </c>
      <c r="S865" s="70" t="str">
        <f t="shared" si="158"/>
        <v xml:space="preserve"> </v>
      </c>
      <c r="T865" s="73" t="str">
        <f>IFERROR(IF(E865="", IF(Q865=1, 0, IF(J865-Q865=0, "", J865-Q865)), IF(Veriler!H865="", J865, IF(J865*Veriler!H865=0, "", J865*Veriler!H865))), J865)</f>
        <v/>
      </c>
    </row>
    <row r="866" spans="1:20" s="63" customFormat="1" ht="27.75" customHeight="1" x14ac:dyDescent="0.25">
      <c r="A866" s="69">
        <v>4</v>
      </c>
      <c r="B866" s="201"/>
      <c r="C866" s="202"/>
      <c r="D866" s="4"/>
      <c r="E866" s="5"/>
      <c r="F866" s="3"/>
      <c r="G866" s="3"/>
      <c r="H866" s="3"/>
      <c r="I866" s="3"/>
      <c r="J866" s="70" t="str">
        <f t="shared" si="156"/>
        <v/>
      </c>
      <c r="K866" s="71" t="str">
        <f>IF(J866="", "", J866/Veriler!$S$1)</f>
        <v/>
      </c>
      <c r="L866" s="108" t="str">
        <f>IF(E866&lt;&gt;"", "İthal Girdi", IF(Veriler!O866="", "", IF(Veriler!N866="H", "%0,5 üzerindedir", IF(Veriler!O866&gt;0.1, "%10 sınırı aşılmıştır.", "Uygun"))))</f>
        <v/>
      </c>
      <c r="M866" s="108" t="str">
        <f t="shared" si="155"/>
        <v xml:space="preserve"> </v>
      </c>
      <c r="N866" s="29"/>
      <c r="O866" s="6"/>
      <c r="P866" s="72" t="str">
        <f t="shared" si="157"/>
        <v/>
      </c>
      <c r="Q866" s="70">
        <f>IFERROR(IF(K866&lt;=0.005,IF(E866="",J866,0),IF(E866&lt;&gt;"",0,IF(N866="",0,IF(N866="H",0,IF(O866&lt;Veriler!$F$2,J866*Veriler!$F$2,J866*O866)))))," ")</f>
        <v>0</v>
      </c>
      <c r="R866" s="70">
        <f>IF(Veriler!O866&lt;=0.1, Q866, IF(AND(Veriler!O866&gt;0.1, E866="", N866="E"), IF(O866&gt;Veriler!$F$2, O866*Q866, IF(O866&lt;Veriler!$F$2, Veriler!$F$2*Q866, O866*Q866)), 0))</f>
        <v>0</v>
      </c>
      <c r="S866" s="70" t="str">
        <f t="shared" si="158"/>
        <v xml:space="preserve"> </v>
      </c>
      <c r="T866" s="73" t="str">
        <f>IFERROR(IF(E866="", IF(Q866=1, 0, IF(J866-Q866=0, "", J866-Q866)), IF(Veriler!H866="", J866, IF(J866*Veriler!H866=0, "", J866*Veriler!H866))), J866)</f>
        <v/>
      </c>
    </row>
    <row r="867" spans="1:20" s="63" customFormat="1" ht="27.75" customHeight="1" x14ac:dyDescent="0.25">
      <c r="A867" s="69">
        <v>5</v>
      </c>
      <c r="B867" s="201"/>
      <c r="C867" s="202"/>
      <c r="D867" s="4"/>
      <c r="E867" s="5"/>
      <c r="F867" s="3"/>
      <c r="G867" s="3"/>
      <c r="H867" s="3"/>
      <c r="I867" s="3"/>
      <c r="J867" s="70" t="str">
        <f t="shared" si="156"/>
        <v/>
      </c>
      <c r="K867" s="71" t="str">
        <f>IF(J867="", "", J867/Veriler!$S$1)</f>
        <v/>
      </c>
      <c r="L867" s="108" t="str">
        <f>IF(E867&lt;&gt;"", "İthal Girdi", IF(Veriler!O867="", "", IF(Veriler!N867="H", "%0,5 üzerindedir", IF(Veriler!O867&gt;0.1, "%10 sınırı aşılmıştır.", "Uygun"))))</f>
        <v/>
      </c>
      <c r="M867" s="108" t="str">
        <f t="shared" si="155"/>
        <v xml:space="preserve"> </v>
      </c>
      <c r="N867" s="29"/>
      <c r="O867" s="6"/>
      <c r="P867" s="72" t="str">
        <f t="shared" si="157"/>
        <v/>
      </c>
      <c r="Q867" s="70">
        <f>IFERROR(IF(K867&lt;=0.005,IF(E867="",J867,0),IF(E867&lt;&gt;"",0,IF(N867="",0,IF(N867="H",0,IF(O867&lt;Veriler!$F$2,J867*Veriler!$F$2,J867*O867)))))," ")</f>
        <v>0</v>
      </c>
      <c r="R867" s="70">
        <f>IF(Veriler!O867&lt;=0.1, Q867, IF(AND(Veriler!O867&gt;0.1, E867="", N867="E"), IF(O867&gt;Veriler!$F$2, O867*Q867, IF(O867&lt;Veriler!$F$2, Veriler!$F$2*Q867, O867*Q867)), 0))</f>
        <v>0</v>
      </c>
      <c r="S867" s="70" t="str">
        <f t="shared" si="158"/>
        <v xml:space="preserve"> </v>
      </c>
      <c r="T867" s="73" t="str">
        <f>IFERROR(IF(E867="", IF(Q867=1, 0, IF(J867-Q867=0, "", J867-Q867)), IF(Veriler!H867="", J867, IF(J867*Veriler!H867=0, "", J867*Veriler!H867))), J867)</f>
        <v/>
      </c>
    </row>
    <row r="868" spans="1:20" s="63" customFormat="1" ht="27.75" customHeight="1" x14ac:dyDescent="0.25">
      <c r="A868" s="69">
        <v>6</v>
      </c>
      <c r="B868" s="201"/>
      <c r="C868" s="202"/>
      <c r="D868" s="4"/>
      <c r="E868" s="5"/>
      <c r="F868" s="3"/>
      <c r="G868" s="3"/>
      <c r="H868" s="3"/>
      <c r="I868" s="3"/>
      <c r="J868" s="70" t="str">
        <f t="shared" si="156"/>
        <v/>
      </c>
      <c r="K868" s="71" t="str">
        <f>IF(J868="", "", J868/Veriler!$S$1)</f>
        <v/>
      </c>
      <c r="L868" s="108" t="str">
        <f>IF(E868&lt;&gt;"", "İthal Girdi", IF(Veriler!O868="", "", IF(Veriler!N868="H", "%0,5 üzerindedir", IF(Veriler!O868&gt;0.1, "%10 sınırı aşılmıştır.", "Uygun"))))</f>
        <v/>
      </c>
      <c r="M868" s="108" t="str">
        <f t="shared" si="155"/>
        <v xml:space="preserve"> </v>
      </c>
      <c r="N868" s="29"/>
      <c r="O868" s="6"/>
      <c r="P868" s="72" t="str">
        <f t="shared" si="157"/>
        <v/>
      </c>
      <c r="Q868" s="70">
        <f>IFERROR(IF(K868&lt;=0.005,IF(E868="",J868,0),IF(E868&lt;&gt;"",0,IF(N868="",0,IF(N868="H",0,IF(O868&lt;Veriler!$F$2,J868*Veriler!$F$2,J868*O868)))))," ")</f>
        <v>0</v>
      </c>
      <c r="R868" s="70">
        <f>IF(Veriler!O868&lt;=0.1, Q868, IF(AND(Veriler!O868&gt;0.1, E868="", N868="E"), IF(O868&gt;Veriler!$F$2, O868*Q868, IF(O868&lt;Veriler!$F$2, Veriler!$F$2*Q868, O868*Q868)), 0))</f>
        <v>0</v>
      </c>
      <c r="S868" s="70" t="str">
        <f t="shared" si="158"/>
        <v xml:space="preserve"> </v>
      </c>
      <c r="T868" s="73" t="str">
        <f>IFERROR(IF(E868="", IF(Q868=1, 0, IF(J868-Q868=0, "", J868-Q868)), IF(Veriler!H868="", J868, IF(J868*Veriler!H868=0, "", J868*Veriler!H868))), J868)</f>
        <v/>
      </c>
    </row>
    <row r="869" spans="1:20" s="63" customFormat="1" ht="27.75" customHeight="1" x14ac:dyDescent="0.25">
      <c r="A869" s="69">
        <v>7</v>
      </c>
      <c r="B869" s="201"/>
      <c r="C869" s="202"/>
      <c r="D869" s="4"/>
      <c r="E869" s="5"/>
      <c r="F869" s="3"/>
      <c r="G869" s="3"/>
      <c r="H869" s="3"/>
      <c r="I869" s="3"/>
      <c r="J869" s="70" t="str">
        <f t="shared" si="156"/>
        <v/>
      </c>
      <c r="K869" s="71" t="str">
        <f>IF(J869="", "", J869/Veriler!$S$1)</f>
        <v/>
      </c>
      <c r="L869" s="108" t="str">
        <f>IF(E869&lt;&gt;"", "İthal Girdi", IF(Veriler!O869="", "", IF(Veriler!N869="H", "%0,5 üzerindedir", IF(Veriler!O869&gt;0.1, "%10 sınırı aşılmıştır.", "Uygun"))))</f>
        <v/>
      </c>
      <c r="M869" s="108" t="str">
        <f t="shared" si="155"/>
        <v xml:space="preserve"> </v>
      </c>
      <c r="N869" s="29"/>
      <c r="O869" s="6"/>
      <c r="P869" s="72" t="str">
        <f t="shared" si="157"/>
        <v/>
      </c>
      <c r="Q869" s="70">
        <f>IFERROR(IF(K869&lt;=0.005,IF(E869="",J869,0),IF(E869&lt;&gt;"",0,IF(N869="",0,IF(N869="H",0,IF(O869&lt;Veriler!$F$2,J869*Veriler!$F$2,J869*O869)))))," ")</f>
        <v>0</v>
      </c>
      <c r="R869" s="70">
        <f>IF(Veriler!O869&lt;=0.1, Q869, IF(AND(Veriler!O869&gt;0.1, E869="", N869="E"), IF(O869&gt;Veriler!$F$2, O869*Q869, IF(O869&lt;Veriler!$F$2, Veriler!$F$2*Q869, O869*Q869)), 0))</f>
        <v>0</v>
      </c>
      <c r="S869" s="70" t="str">
        <f t="shared" si="158"/>
        <v xml:space="preserve"> </v>
      </c>
      <c r="T869" s="73" t="str">
        <f>IFERROR(IF(E869="", IF(Q869=1, 0, IF(J869-Q869=0, "", J869-Q869)), IF(Veriler!H869="", J869, IF(J869*Veriler!H869=0, "", J869*Veriler!H869))), J869)</f>
        <v/>
      </c>
    </row>
    <row r="870" spans="1:20" s="63" customFormat="1" ht="27.75" customHeight="1" x14ac:dyDescent="0.25">
      <c r="A870" s="69">
        <v>8</v>
      </c>
      <c r="B870" s="201"/>
      <c r="C870" s="202"/>
      <c r="D870" s="4"/>
      <c r="E870" s="5"/>
      <c r="F870" s="3"/>
      <c r="G870" s="3"/>
      <c r="H870" s="3"/>
      <c r="I870" s="3"/>
      <c r="J870" s="70" t="str">
        <f t="shared" si="156"/>
        <v/>
      </c>
      <c r="K870" s="71" t="str">
        <f>IF(J870="", "", J870/Veriler!$S$1)</f>
        <v/>
      </c>
      <c r="L870" s="108" t="str">
        <f>IF(E870&lt;&gt;"", "İthal Girdi", IF(Veriler!O870="", "", IF(Veriler!N870="H", "%0,5 üzerindedir", IF(Veriler!O870&gt;0.1, "%10 sınırı aşılmıştır.", "Uygun"))))</f>
        <v/>
      </c>
      <c r="M870" s="108" t="str">
        <f t="shared" si="155"/>
        <v xml:space="preserve"> </v>
      </c>
      <c r="N870" s="29"/>
      <c r="O870" s="6"/>
      <c r="P870" s="72" t="str">
        <f t="shared" si="157"/>
        <v/>
      </c>
      <c r="Q870" s="70">
        <f>IFERROR(IF(K870&lt;=0.005,IF(E870="",J870,0),IF(E870&lt;&gt;"",0,IF(N870="",0,IF(N870="H",0,IF(O870&lt;Veriler!$F$2,J870*Veriler!$F$2,J870*O870)))))," ")</f>
        <v>0</v>
      </c>
      <c r="R870" s="70">
        <f>IF(Veriler!O870&lt;=0.1, Q870, IF(AND(Veriler!O870&gt;0.1, E870="", N870="E"), IF(O870&gt;Veriler!$F$2, O870*Q870, IF(O870&lt;Veriler!$F$2, Veriler!$F$2*Q870, O870*Q870)), 0))</f>
        <v>0</v>
      </c>
      <c r="S870" s="70" t="str">
        <f t="shared" si="158"/>
        <v xml:space="preserve"> </v>
      </c>
      <c r="T870" s="73" t="str">
        <f>IFERROR(IF(E870="", IF(Q870=1, 0, IF(J870-Q870=0, "", J870-Q870)), IF(Veriler!H870="", J870, IF(J870*Veriler!H870=0, "", J870*Veriler!H870))), J870)</f>
        <v/>
      </c>
    </row>
    <row r="871" spans="1:20" s="63" customFormat="1" ht="27.75" customHeight="1" x14ac:dyDescent="0.25">
      <c r="A871" s="69">
        <v>9</v>
      </c>
      <c r="B871" s="201"/>
      <c r="C871" s="202"/>
      <c r="D871" s="4"/>
      <c r="E871" s="5"/>
      <c r="F871" s="3"/>
      <c r="G871" s="3"/>
      <c r="H871" s="3"/>
      <c r="I871" s="3"/>
      <c r="J871" s="70" t="str">
        <f t="shared" si="156"/>
        <v/>
      </c>
      <c r="K871" s="71" t="str">
        <f>IF(J871="", "", J871/Veriler!$S$1)</f>
        <v/>
      </c>
      <c r="L871" s="108" t="str">
        <f>IF(E871&lt;&gt;"", "İthal Girdi", IF(Veriler!O871="", "", IF(Veriler!N871="H", "%0,5 üzerindedir", IF(Veriler!O871&gt;0.1, "%10 sınırı aşılmıştır.", "Uygun"))))</f>
        <v/>
      </c>
      <c r="M871" s="108" t="str">
        <f t="shared" si="155"/>
        <v xml:space="preserve"> </v>
      </c>
      <c r="N871" s="29"/>
      <c r="O871" s="6"/>
      <c r="P871" s="72" t="str">
        <f t="shared" si="157"/>
        <v/>
      </c>
      <c r="Q871" s="70">
        <f>IFERROR(IF(K871&lt;=0.005,IF(E871="",J871,0),IF(E871&lt;&gt;"",0,IF(N871="",0,IF(N871="H",0,IF(O871&lt;Veriler!$F$2,J871*Veriler!$F$2,J871*O871)))))," ")</f>
        <v>0</v>
      </c>
      <c r="R871" s="70">
        <f>IF(Veriler!O871&lt;=0.1, Q871, IF(AND(Veriler!O871&gt;0.1, E871="", N871="E"), IF(O871&gt;Veriler!$F$2, O871*Q871, IF(O871&lt;Veriler!$F$2, Veriler!$F$2*Q871, O871*Q871)), 0))</f>
        <v>0</v>
      </c>
      <c r="S871" s="70" t="str">
        <f t="shared" si="158"/>
        <v xml:space="preserve"> </v>
      </c>
      <c r="T871" s="73" t="str">
        <f>IFERROR(IF(E871="", IF(Q871=1, 0, IF(J871-Q871=0, "", J871-Q871)), IF(Veriler!H871="", J871, IF(J871*Veriler!H871=0, "", J871*Veriler!H871))), J871)</f>
        <v/>
      </c>
    </row>
    <row r="872" spans="1:20" s="63" customFormat="1" ht="27.75" customHeight="1" x14ac:dyDescent="0.25">
      <c r="A872" s="69">
        <v>10</v>
      </c>
      <c r="B872" s="201"/>
      <c r="C872" s="202"/>
      <c r="D872" s="4"/>
      <c r="E872" s="5"/>
      <c r="F872" s="3"/>
      <c r="G872" s="3"/>
      <c r="H872" s="3"/>
      <c r="I872" s="3"/>
      <c r="J872" s="70" t="str">
        <f t="shared" si="156"/>
        <v/>
      </c>
      <c r="K872" s="71" t="str">
        <f>IF(J872="", "", J872/Veriler!$S$1)</f>
        <v/>
      </c>
      <c r="L872" s="108" t="str">
        <f>IF(E872&lt;&gt;"", "İthal Girdi", IF(Veriler!O872="", "", IF(Veriler!N872="H", "%0,5 üzerindedir", IF(Veriler!O872&gt;0.1, "%10 sınırı aşılmıştır.", "Uygun"))))</f>
        <v/>
      </c>
      <c r="M872" s="108" t="str">
        <f t="shared" si="155"/>
        <v xml:space="preserve"> </v>
      </c>
      <c r="N872" s="29"/>
      <c r="O872" s="6"/>
      <c r="P872" s="72" t="str">
        <f t="shared" si="157"/>
        <v/>
      </c>
      <c r="Q872" s="70">
        <f>IFERROR(IF(K872&lt;=0.005,IF(E872="",J872,0),IF(E872&lt;&gt;"",0,IF(N872="",0,IF(N872="H",0,IF(O872&lt;Veriler!$F$2,J872*Veriler!$F$2,J872*O872)))))," ")</f>
        <v>0</v>
      </c>
      <c r="R872" s="70">
        <f>IF(Veriler!O872&lt;=0.1, Q872, IF(AND(Veriler!O872&gt;0.1, E872="", N872="E"), IF(O872&gt;Veriler!$F$2, O872*Q872, IF(O872&lt;Veriler!$F$2, Veriler!$F$2*Q872, O872*Q872)), 0))</f>
        <v>0</v>
      </c>
      <c r="S872" s="70" t="str">
        <f t="shared" si="158"/>
        <v xml:space="preserve"> </v>
      </c>
      <c r="T872" s="73" t="str">
        <f>IFERROR(IF(E872="", IF(Q872=1, 0, IF(J872-Q872=0, "", J872-Q872)), IF(Veriler!H872="", J872, IF(J872*Veriler!H872=0, "", J872*Veriler!H872))), J872)</f>
        <v/>
      </c>
    </row>
    <row r="873" spans="1:20" s="63" customFormat="1" ht="27.75" customHeight="1" x14ac:dyDescent="0.25">
      <c r="A873" s="69">
        <v>11</v>
      </c>
      <c r="B873" s="201"/>
      <c r="C873" s="202"/>
      <c r="D873" s="4"/>
      <c r="E873" s="5"/>
      <c r="F873" s="3"/>
      <c r="G873" s="3"/>
      <c r="H873" s="3"/>
      <c r="I873" s="3"/>
      <c r="J873" s="70" t="str">
        <f t="shared" si="156"/>
        <v/>
      </c>
      <c r="K873" s="71" t="str">
        <f>IF(J873="", "", J873/Veriler!$S$1)</f>
        <v/>
      </c>
      <c r="L873" s="108" t="str">
        <f>IF(E873&lt;&gt;"", "İthal Girdi", IF(Veriler!O873="", "", IF(Veriler!N873="H", "%0,5 üzerindedir", IF(Veriler!O873&gt;0.1, "%10 sınırı aşılmıştır.", "Uygun"))))</f>
        <v/>
      </c>
      <c r="M873" s="108" t="str">
        <f t="shared" si="155"/>
        <v xml:space="preserve"> </v>
      </c>
      <c r="N873" s="29"/>
      <c r="O873" s="6"/>
      <c r="P873" s="72" t="str">
        <f t="shared" si="157"/>
        <v/>
      </c>
      <c r="Q873" s="70">
        <f>IFERROR(IF(K873&lt;=0.005,IF(E873="",J873,0),IF(E873&lt;&gt;"",0,IF(N873="",0,IF(N873="H",0,IF(O873&lt;Veriler!$F$2,J873*Veriler!$F$2,J873*O873)))))," ")</f>
        <v>0</v>
      </c>
      <c r="R873" s="70">
        <f>IF(Veriler!O873&lt;=0.1, Q873, IF(AND(Veriler!O873&gt;0.1, E873="", N873="E"), IF(O873&gt;Veriler!$F$2, O873*Q873, IF(O873&lt;Veriler!$F$2, Veriler!$F$2*Q873, O873*Q873)), 0))</f>
        <v>0</v>
      </c>
      <c r="S873" s="70" t="str">
        <f t="shared" si="158"/>
        <v xml:space="preserve"> </v>
      </c>
      <c r="T873" s="73" t="str">
        <f>IFERROR(IF(E873="", IF(Q873=1, 0, IF(J873-Q873=0, "", J873-Q873)), IF(Veriler!H873="", J873, IF(J873*Veriler!H873=0, "", J873*Veriler!H873))), J873)</f>
        <v/>
      </c>
    </row>
    <row r="874" spans="1:20" s="63" customFormat="1" ht="27.75" customHeight="1" x14ac:dyDescent="0.25">
      <c r="A874" s="69">
        <v>12</v>
      </c>
      <c r="B874" s="201"/>
      <c r="C874" s="202"/>
      <c r="D874" s="4"/>
      <c r="E874" s="5"/>
      <c r="F874" s="3"/>
      <c r="G874" s="3"/>
      <c r="H874" s="3"/>
      <c r="I874" s="3"/>
      <c r="J874" s="70" t="str">
        <f t="shared" si="156"/>
        <v/>
      </c>
      <c r="K874" s="71" t="str">
        <f>IF(J874="", "", J874/Veriler!$S$1)</f>
        <v/>
      </c>
      <c r="L874" s="108" t="str">
        <f>IF(E874&lt;&gt;"", "İthal Girdi", IF(Veriler!O874="", "", IF(Veriler!N874="H", "%0,5 üzerindedir", IF(Veriler!O874&gt;0.1, "%10 sınırı aşılmıştır.", "Uygun"))))</f>
        <v/>
      </c>
      <c r="M874" s="108" t="str">
        <f t="shared" si="155"/>
        <v xml:space="preserve"> </v>
      </c>
      <c r="N874" s="29"/>
      <c r="O874" s="6"/>
      <c r="P874" s="72" t="str">
        <f t="shared" si="157"/>
        <v/>
      </c>
      <c r="Q874" s="70">
        <f>IFERROR(IF(K874&lt;=0.005,IF(E874="",J874,0),IF(E874&lt;&gt;"",0,IF(N874="",0,IF(N874="H",0,IF(O874&lt;Veriler!$F$2,J874*Veriler!$F$2,J874*O874)))))," ")</f>
        <v>0</v>
      </c>
      <c r="R874" s="70">
        <f>IF(Veriler!O874&lt;=0.1, Q874, IF(AND(Veriler!O874&gt;0.1, E874="", N874="E"), IF(O874&gt;Veriler!$F$2, O874*Q874, IF(O874&lt;Veriler!$F$2, Veriler!$F$2*Q874, O874*Q874)), 0))</f>
        <v>0</v>
      </c>
      <c r="S874" s="70" t="str">
        <f t="shared" si="158"/>
        <v xml:space="preserve"> </v>
      </c>
      <c r="T874" s="73" t="str">
        <f>IFERROR(IF(E874="", IF(Q874=1, 0, IF(J874-Q874=0, "", J874-Q874)), IF(Veriler!H874="", J874, IF(J874*Veriler!H874=0, "", J874*Veriler!H874))), J874)</f>
        <v/>
      </c>
    </row>
    <row r="875" spans="1:20" s="63" customFormat="1" ht="27.75" customHeight="1" x14ac:dyDescent="0.25">
      <c r="A875" s="69">
        <v>13</v>
      </c>
      <c r="B875" s="201"/>
      <c r="C875" s="202"/>
      <c r="D875" s="4"/>
      <c r="E875" s="5"/>
      <c r="F875" s="3"/>
      <c r="G875" s="3"/>
      <c r="H875" s="3"/>
      <c r="I875" s="3"/>
      <c r="J875" s="70" t="str">
        <f t="shared" si="156"/>
        <v/>
      </c>
      <c r="K875" s="71" t="str">
        <f>IF(J875="", "", J875/Veriler!$S$1)</f>
        <v/>
      </c>
      <c r="L875" s="108" t="str">
        <f>IF(E875&lt;&gt;"", "İthal Girdi", IF(Veriler!O875="", "", IF(Veriler!N875="H", "%0,5 üzerindedir", IF(Veriler!O875&gt;0.1, "%10 sınırı aşılmıştır.", "Uygun"))))</f>
        <v/>
      </c>
      <c r="M875" s="108" t="str">
        <f t="shared" si="155"/>
        <v xml:space="preserve"> </v>
      </c>
      <c r="N875" s="29"/>
      <c r="O875" s="6"/>
      <c r="P875" s="72" t="str">
        <f t="shared" si="157"/>
        <v/>
      </c>
      <c r="Q875" s="70">
        <f>IFERROR(IF(K875&lt;=0.005,IF(E875="",J875,0),IF(E875&lt;&gt;"",0,IF(N875="",0,IF(N875="H",0,IF(O875&lt;Veriler!$F$2,J875*Veriler!$F$2,J875*O875)))))," ")</f>
        <v>0</v>
      </c>
      <c r="R875" s="70">
        <f>IF(Veriler!O875&lt;=0.1, Q875, IF(AND(Veriler!O875&gt;0.1, E875="", N875="E"), IF(O875&gt;Veriler!$F$2, O875*Q875, IF(O875&lt;Veriler!$F$2, Veriler!$F$2*Q875, O875*Q875)), 0))</f>
        <v>0</v>
      </c>
      <c r="S875" s="70" t="str">
        <f t="shared" si="158"/>
        <v xml:space="preserve"> </v>
      </c>
      <c r="T875" s="73" t="str">
        <f>IFERROR(IF(E875="", IF(Q875=1, 0, IF(J875-Q875=0, "", J875-Q875)), IF(Veriler!H875="", J875, IF(J875*Veriler!H875=0, "", J875*Veriler!H875))), J875)</f>
        <v/>
      </c>
    </row>
    <row r="876" spans="1:20" s="63" customFormat="1" ht="27.75" customHeight="1" x14ac:dyDescent="0.25">
      <c r="A876" s="69">
        <v>14</v>
      </c>
      <c r="B876" s="201"/>
      <c r="C876" s="202"/>
      <c r="D876" s="4"/>
      <c r="E876" s="5"/>
      <c r="F876" s="3"/>
      <c r="G876" s="3"/>
      <c r="H876" s="3"/>
      <c r="I876" s="3"/>
      <c r="J876" s="70" t="str">
        <f t="shared" si="156"/>
        <v/>
      </c>
      <c r="K876" s="71" t="str">
        <f>IF(J876="", "", J876/Veriler!$S$1)</f>
        <v/>
      </c>
      <c r="L876" s="108" t="str">
        <f>IF(E876&lt;&gt;"", "İthal Girdi", IF(Veriler!O876="", "", IF(Veriler!N876="H", "%0,5 üzerindedir", IF(Veriler!O876&gt;0.1, "%10 sınırı aşılmıştır.", "Uygun"))))</f>
        <v/>
      </c>
      <c r="M876" s="108" t="str">
        <f t="shared" si="155"/>
        <v xml:space="preserve"> </v>
      </c>
      <c r="N876" s="29"/>
      <c r="O876" s="6"/>
      <c r="P876" s="72" t="str">
        <f t="shared" si="157"/>
        <v/>
      </c>
      <c r="Q876" s="70">
        <f>IFERROR(IF(K876&lt;=0.005,IF(E876="",J876,0),IF(E876&lt;&gt;"",0,IF(N876="",0,IF(N876="H",0,IF(O876&lt;Veriler!$F$2,J876*Veriler!$F$2,J876*O876)))))," ")</f>
        <v>0</v>
      </c>
      <c r="R876" s="70">
        <f>IF(Veriler!O876&lt;=0.1, Q876, IF(AND(Veriler!O876&gt;0.1, E876="", N876="E"), IF(O876&gt;Veriler!$F$2, O876*Q876, IF(O876&lt;Veriler!$F$2, Veriler!$F$2*Q876, O876*Q876)), 0))</f>
        <v>0</v>
      </c>
      <c r="S876" s="70" t="str">
        <f t="shared" si="158"/>
        <v xml:space="preserve"> </v>
      </c>
      <c r="T876" s="73" t="str">
        <f>IFERROR(IF(E876="", IF(Q876=1, 0, IF(J876-Q876=0, "", J876-Q876)), IF(Veriler!H876="", J876, IF(J876*Veriler!H876=0, "", J876*Veriler!H876))), J876)</f>
        <v/>
      </c>
    </row>
    <row r="877" spans="1:20" s="63" customFormat="1" ht="27" customHeight="1" x14ac:dyDescent="0.25">
      <c r="A877" s="103"/>
      <c r="B877" s="204" t="s">
        <v>18</v>
      </c>
      <c r="C877" s="204"/>
      <c r="D877" s="104"/>
      <c r="E877" s="104"/>
      <c r="F877" s="104"/>
      <c r="G877" s="104"/>
      <c r="H877" s="104"/>
      <c r="I877" s="104"/>
      <c r="J877" s="104"/>
      <c r="K877" s="104"/>
      <c r="L877" s="104"/>
      <c r="M877" s="104"/>
      <c r="N877" s="104"/>
      <c r="O877" s="104"/>
      <c r="P877" s="204"/>
      <c r="Q877" s="204"/>
      <c r="R877" s="104"/>
      <c r="S877" s="104"/>
      <c r="T877" s="104"/>
    </row>
    <row r="878" spans="1:20" s="63" customFormat="1" ht="27.75" customHeight="1" x14ac:dyDescent="0.25">
      <c r="A878" s="69">
        <v>1</v>
      </c>
      <c r="B878" s="201"/>
      <c r="C878" s="202"/>
      <c r="D878" s="4"/>
      <c r="E878" s="5"/>
      <c r="F878" s="3"/>
      <c r="G878" s="3"/>
      <c r="H878" s="3"/>
      <c r="I878" s="3"/>
      <c r="J878" s="70" t="str">
        <f t="shared" ref="J878:J891" si="159">IF(AND(F878&lt;&gt;0, H878&lt;&gt;0, I878&lt;&gt;0), F878*H878*I878, "")</f>
        <v/>
      </c>
      <c r="K878" s="71" t="str">
        <f>IF(J878="", "", J878/Veriler!$S$1)</f>
        <v/>
      </c>
      <c r="L878" s="108" t="str">
        <f>IF(E878&lt;&gt;"", "İthal Girdi", IF(Veriler!O878="", "", IF(Veriler!N878="H", "%0,5 üzerindedir", IF(Veriler!O878&gt;0.1, "%10 sınırı aşılmıştır.", "Uygun"))))</f>
        <v/>
      </c>
      <c r="M878" s="108" t="str">
        <f t="shared" ref="M878:M891" si="160">IF(K878=""," ",L878)</f>
        <v xml:space="preserve"> </v>
      </c>
      <c r="N878" s="29"/>
      <c r="O878" s="6"/>
      <c r="P878" s="72" t="str">
        <f t="shared" ref="P878:P891" si="161">IFERROR(IF(AND(R878&lt;&gt;"",J878&lt;&gt;"",J878&lt;&gt;0,R878&lt;&gt;0),R878/J878,"")," ")</f>
        <v/>
      </c>
      <c r="Q878" s="70">
        <f>IFERROR(IF(K878&lt;=0.005,IF(E878="",J878,0),IF(E878&lt;&gt;"",0,IF(N878="",0,IF(N878="H",0,IF(O878&lt;Veriler!$F$2,J878*Veriler!$F$2,J878*O878)))))," ")</f>
        <v>0</v>
      </c>
      <c r="R878" s="70">
        <f>IF(Veriler!O878&lt;=0.1, Q878, IF(AND(Veriler!O878&gt;0.1, E878="", N878="E"), IF(O878&gt;Veriler!$F$2, O878*Q878, IF(O878&lt;Veriler!$F$2, Veriler!$F$2*Q878, O878*Q878)), 0))</f>
        <v>0</v>
      </c>
      <c r="S878" s="70" t="str">
        <f t="shared" ref="S878:S891" si="162">IF(R878=0," ",R878)</f>
        <v xml:space="preserve"> </v>
      </c>
      <c r="T878" s="73" t="str">
        <f>IFERROR(IF(E878="", IF(Q878=1, 0, IF(J878-Q878=0, "", J878-Q878)), IF(Veriler!H878="", J878, IF(J878*Veriler!H878=0, "", J878*Veriler!H878))), J878)</f>
        <v/>
      </c>
    </row>
    <row r="879" spans="1:20" s="63" customFormat="1" ht="27.75" customHeight="1" x14ac:dyDescent="0.25">
      <c r="A879" s="69">
        <v>2</v>
      </c>
      <c r="B879" s="201"/>
      <c r="C879" s="202"/>
      <c r="D879" s="4"/>
      <c r="E879" s="5"/>
      <c r="F879" s="3"/>
      <c r="G879" s="3"/>
      <c r="H879" s="3"/>
      <c r="I879" s="3"/>
      <c r="J879" s="70" t="str">
        <f t="shared" si="159"/>
        <v/>
      </c>
      <c r="K879" s="71" t="str">
        <f>IF(J879="", "", J879/Veriler!$S$1)</f>
        <v/>
      </c>
      <c r="L879" s="108" t="str">
        <f>IF(E879&lt;&gt;"", "İthal Girdi", IF(Veriler!O879="", "", IF(Veriler!N879="H", "%0,5 üzerindedir", IF(Veriler!O879&gt;0.1, "%10 sınırı aşılmıştır.", "Uygun"))))</f>
        <v/>
      </c>
      <c r="M879" s="108" t="str">
        <f t="shared" si="160"/>
        <v xml:space="preserve"> </v>
      </c>
      <c r="N879" s="29"/>
      <c r="O879" s="6"/>
      <c r="P879" s="72" t="str">
        <f t="shared" si="161"/>
        <v/>
      </c>
      <c r="Q879" s="70">
        <f>IFERROR(IF(K879&lt;=0.005,IF(E879="",J879,0),IF(E879&lt;&gt;"",0,IF(N879="",0,IF(N879="H",0,IF(O879&lt;Veriler!$F$2,J879*Veriler!$F$2,J879*O879)))))," ")</f>
        <v>0</v>
      </c>
      <c r="R879" s="70">
        <f>IF(Veriler!O879&lt;=0.1, Q879, IF(AND(Veriler!O879&gt;0.1, E879="", N879="E"), IF(O879&gt;Veriler!$F$2, O879*Q879, IF(O879&lt;Veriler!$F$2, Veriler!$F$2*Q879, O879*Q879)), 0))</f>
        <v>0</v>
      </c>
      <c r="S879" s="70" t="str">
        <f t="shared" si="162"/>
        <v xml:space="preserve"> </v>
      </c>
      <c r="T879" s="73" t="str">
        <f>IFERROR(IF(E879="", IF(Q879=1, 0, IF(J879-Q879=0, "", J879-Q879)), IF(Veriler!H879="", J879, IF(J879*Veriler!H879=0, "", J879*Veriler!H879))), J879)</f>
        <v/>
      </c>
    </row>
    <row r="880" spans="1:20" s="63" customFormat="1" ht="27.75" customHeight="1" x14ac:dyDescent="0.25">
      <c r="A880" s="69">
        <v>3</v>
      </c>
      <c r="B880" s="201"/>
      <c r="C880" s="202"/>
      <c r="D880" s="4"/>
      <c r="E880" s="5"/>
      <c r="F880" s="3"/>
      <c r="G880" s="3"/>
      <c r="H880" s="3"/>
      <c r="I880" s="3"/>
      <c r="J880" s="70" t="str">
        <f t="shared" si="159"/>
        <v/>
      </c>
      <c r="K880" s="71" t="str">
        <f>IF(J880="", "", J880/Veriler!$S$1)</f>
        <v/>
      </c>
      <c r="L880" s="108" t="str">
        <f>IF(E880&lt;&gt;"", "İthal Girdi", IF(Veriler!O880="", "", IF(Veriler!N880="H", "%0,5 üzerindedir", IF(Veriler!O880&gt;0.1, "%10 sınırı aşılmıştır.", "Uygun"))))</f>
        <v/>
      </c>
      <c r="M880" s="108" t="str">
        <f t="shared" si="160"/>
        <v xml:space="preserve"> </v>
      </c>
      <c r="N880" s="29"/>
      <c r="O880" s="6"/>
      <c r="P880" s="72" t="str">
        <f t="shared" si="161"/>
        <v/>
      </c>
      <c r="Q880" s="70">
        <f>IFERROR(IF(K880&lt;=0.005,IF(E880="",J880,0),IF(E880&lt;&gt;"",0,IF(N880="",0,IF(N880="H",0,IF(O880&lt;Veriler!$F$2,J880*Veriler!$F$2,J880*O880)))))," ")</f>
        <v>0</v>
      </c>
      <c r="R880" s="70">
        <f>IF(Veriler!O880&lt;=0.1, Q880, IF(AND(Veriler!O880&gt;0.1, E880="", N880="E"), IF(O880&gt;Veriler!$F$2, O880*Q880, IF(O880&lt;Veriler!$F$2, Veriler!$F$2*Q880, O880*Q880)), 0))</f>
        <v>0</v>
      </c>
      <c r="S880" s="70" t="str">
        <f t="shared" si="162"/>
        <v xml:space="preserve"> </v>
      </c>
      <c r="T880" s="73" t="str">
        <f>IFERROR(IF(E880="", IF(Q880=1, 0, IF(J880-Q880=0, "", J880-Q880)), IF(Veriler!H880="", J880, IF(J880*Veriler!H880=0, "", J880*Veriler!H880))), J880)</f>
        <v/>
      </c>
    </row>
    <row r="881" spans="1:20" s="63" customFormat="1" ht="27.75" customHeight="1" x14ac:dyDescent="0.25">
      <c r="A881" s="69">
        <v>4</v>
      </c>
      <c r="B881" s="201"/>
      <c r="C881" s="202"/>
      <c r="D881" s="4"/>
      <c r="E881" s="5"/>
      <c r="F881" s="3"/>
      <c r="G881" s="3"/>
      <c r="H881" s="3"/>
      <c r="I881" s="3"/>
      <c r="J881" s="70" t="str">
        <f t="shared" si="159"/>
        <v/>
      </c>
      <c r="K881" s="71" t="str">
        <f>IF(J881="", "", J881/Veriler!$S$1)</f>
        <v/>
      </c>
      <c r="L881" s="108" t="str">
        <f>IF(E881&lt;&gt;"", "İthal Girdi", IF(Veriler!O881="", "", IF(Veriler!N881="H", "%0,5 üzerindedir", IF(Veriler!O881&gt;0.1, "%10 sınırı aşılmıştır.", "Uygun"))))</f>
        <v/>
      </c>
      <c r="M881" s="108" t="str">
        <f t="shared" si="160"/>
        <v xml:space="preserve"> </v>
      </c>
      <c r="N881" s="29"/>
      <c r="O881" s="6"/>
      <c r="P881" s="72" t="str">
        <f t="shared" si="161"/>
        <v/>
      </c>
      <c r="Q881" s="70">
        <f>IFERROR(IF(K881&lt;=0.005,IF(E881="",J881,0),IF(E881&lt;&gt;"",0,IF(N881="",0,IF(N881="H",0,IF(O881&lt;Veriler!$F$2,J881*Veriler!$F$2,J881*O881)))))," ")</f>
        <v>0</v>
      </c>
      <c r="R881" s="70">
        <f>IF(Veriler!O881&lt;=0.1, Q881, IF(AND(Veriler!O881&gt;0.1, E881="", N881="E"), IF(O881&gt;Veriler!$F$2, O881*Q881, IF(O881&lt;Veriler!$F$2, Veriler!$F$2*Q881, O881*Q881)), 0))</f>
        <v>0</v>
      </c>
      <c r="S881" s="70" t="str">
        <f t="shared" si="162"/>
        <v xml:space="preserve"> </v>
      </c>
      <c r="T881" s="73" t="str">
        <f>IFERROR(IF(E881="", IF(Q881=1, 0, IF(J881-Q881=0, "", J881-Q881)), IF(Veriler!H881="", J881, IF(J881*Veriler!H881=0, "", J881*Veriler!H881))), J881)</f>
        <v/>
      </c>
    </row>
    <row r="882" spans="1:20" s="63" customFormat="1" ht="27.75" customHeight="1" x14ac:dyDescent="0.25">
      <c r="A882" s="69">
        <v>5</v>
      </c>
      <c r="B882" s="201"/>
      <c r="C882" s="202"/>
      <c r="D882" s="4"/>
      <c r="E882" s="5"/>
      <c r="F882" s="3"/>
      <c r="G882" s="3"/>
      <c r="H882" s="3"/>
      <c r="I882" s="3"/>
      <c r="J882" s="70" t="str">
        <f t="shared" si="159"/>
        <v/>
      </c>
      <c r="K882" s="71" t="str">
        <f>IF(J882="", "", J882/Veriler!$S$1)</f>
        <v/>
      </c>
      <c r="L882" s="108" t="str">
        <f>IF(E882&lt;&gt;"", "İthal Girdi", IF(Veriler!O882="", "", IF(Veriler!N882="H", "%0,5 üzerindedir", IF(Veriler!O882&gt;0.1, "%10 sınırı aşılmıştır.", "Uygun"))))</f>
        <v/>
      </c>
      <c r="M882" s="108" t="str">
        <f t="shared" si="160"/>
        <v xml:space="preserve"> </v>
      </c>
      <c r="N882" s="29"/>
      <c r="O882" s="6"/>
      <c r="P882" s="72" t="str">
        <f t="shared" si="161"/>
        <v/>
      </c>
      <c r="Q882" s="70">
        <f>IFERROR(IF(K882&lt;=0.005,IF(E882="",J882,0),IF(E882&lt;&gt;"",0,IF(N882="",0,IF(N882="H",0,IF(O882&lt;Veriler!$F$2,J882*Veriler!$F$2,J882*O882)))))," ")</f>
        <v>0</v>
      </c>
      <c r="R882" s="70">
        <f>IF(Veriler!O882&lt;=0.1, Q882, IF(AND(Veriler!O882&gt;0.1, E882="", N882="E"), IF(O882&gt;Veriler!$F$2, O882*Q882, IF(O882&lt;Veriler!$F$2, Veriler!$F$2*Q882, O882*Q882)), 0))</f>
        <v>0</v>
      </c>
      <c r="S882" s="70" t="str">
        <f t="shared" si="162"/>
        <v xml:space="preserve"> </v>
      </c>
      <c r="T882" s="73" t="str">
        <f>IFERROR(IF(E882="", IF(Q882=1, 0, IF(J882-Q882=0, "", J882-Q882)), IF(Veriler!H882="", J882, IF(J882*Veriler!H882=0, "", J882*Veriler!H882))), J882)</f>
        <v/>
      </c>
    </row>
    <row r="883" spans="1:20" s="63" customFormat="1" ht="27.75" customHeight="1" x14ac:dyDescent="0.25">
      <c r="A883" s="69">
        <v>6</v>
      </c>
      <c r="B883" s="201"/>
      <c r="C883" s="202"/>
      <c r="D883" s="4"/>
      <c r="E883" s="5"/>
      <c r="F883" s="3"/>
      <c r="G883" s="3"/>
      <c r="H883" s="3"/>
      <c r="I883" s="3"/>
      <c r="J883" s="70" t="str">
        <f t="shared" si="159"/>
        <v/>
      </c>
      <c r="K883" s="71" t="str">
        <f>IF(J883="", "", J883/Veriler!$S$1)</f>
        <v/>
      </c>
      <c r="L883" s="108" t="str">
        <f>IF(E883&lt;&gt;"", "İthal Girdi", IF(Veriler!O883="", "", IF(Veriler!N883="H", "%0,5 üzerindedir", IF(Veriler!O883&gt;0.1, "%10 sınırı aşılmıştır.", "Uygun"))))</f>
        <v/>
      </c>
      <c r="M883" s="108" t="str">
        <f t="shared" si="160"/>
        <v xml:space="preserve"> </v>
      </c>
      <c r="N883" s="29"/>
      <c r="O883" s="6"/>
      <c r="P883" s="72" t="str">
        <f t="shared" si="161"/>
        <v/>
      </c>
      <c r="Q883" s="70">
        <f>IFERROR(IF(K883&lt;=0.005,IF(E883="",J883,0),IF(E883&lt;&gt;"",0,IF(N883="",0,IF(N883="H",0,IF(O883&lt;Veriler!$F$2,J883*Veriler!$F$2,J883*O883)))))," ")</f>
        <v>0</v>
      </c>
      <c r="R883" s="70">
        <f>IF(Veriler!O883&lt;=0.1, Q883, IF(AND(Veriler!O883&gt;0.1, E883="", N883="E"), IF(O883&gt;Veriler!$F$2, O883*Q883, IF(O883&lt;Veriler!$F$2, Veriler!$F$2*Q883, O883*Q883)), 0))</f>
        <v>0</v>
      </c>
      <c r="S883" s="70" t="str">
        <f t="shared" si="162"/>
        <v xml:space="preserve"> </v>
      </c>
      <c r="T883" s="73" t="str">
        <f>IFERROR(IF(E883="", IF(Q883=1, 0, IF(J883-Q883=0, "", J883-Q883)), IF(Veriler!H883="", J883, IF(J883*Veriler!H883=0, "", J883*Veriler!H883))), J883)</f>
        <v/>
      </c>
    </row>
    <row r="884" spans="1:20" s="63" customFormat="1" ht="27.75" customHeight="1" x14ac:dyDescent="0.25">
      <c r="A884" s="69">
        <v>7</v>
      </c>
      <c r="B884" s="201"/>
      <c r="C884" s="202"/>
      <c r="D884" s="4"/>
      <c r="E884" s="5"/>
      <c r="F884" s="3"/>
      <c r="G884" s="3"/>
      <c r="H884" s="3"/>
      <c r="I884" s="3"/>
      <c r="J884" s="70" t="str">
        <f t="shared" si="159"/>
        <v/>
      </c>
      <c r="K884" s="71" t="str">
        <f>IF(J884="", "", J884/Veriler!$S$1)</f>
        <v/>
      </c>
      <c r="L884" s="108" t="str">
        <f>IF(E884&lt;&gt;"", "İthal Girdi", IF(Veriler!O884="", "", IF(Veriler!N884="H", "%0,5 üzerindedir", IF(Veriler!O884&gt;0.1, "%10 sınırı aşılmıştır.", "Uygun"))))</f>
        <v/>
      </c>
      <c r="M884" s="108" t="str">
        <f t="shared" si="160"/>
        <v xml:space="preserve"> </v>
      </c>
      <c r="N884" s="29"/>
      <c r="O884" s="6"/>
      <c r="P884" s="72" t="str">
        <f t="shared" si="161"/>
        <v/>
      </c>
      <c r="Q884" s="70">
        <f>IFERROR(IF(K884&lt;=0.005,IF(E884="",J884,0),IF(E884&lt;&gt;"",0,IF(N884="",0,IF(N884="H",0,IF(O884&lt;Veriler!$F$2,J884*Veriler!$F$2,J884*O884)))))," ")</f>
        <v>0</v>
      </c>
      <c r="R884" s="70">
        <f>IF(Veriler!O884&lt;=0.1, Q884, IF(AND(Veriler!O884&gt;0.1, E884="", N884="E"), IF(O884&gt;Veriler!$F$2, O884*Q884, IF(O884&lt;Veriler!$F$2, Veriler!$F$2*Q884, O884*Q884)), 0))</f>
        <v>0</v>
      </c>
      <c r="S884" s="70" t="str">
        <f t="shared" si="162"/>
        <v xml:space="preserve"> </v>
      </c>
      <c r="T884" s="73" t="str">
        <f>IFERROR(IF(E884="", IF(Q884=1, 0, IF(J884-Q884=0, "", J884-Q884)), IF(Veriler!H884="", J884, IF(J884*Veriler!H884=0, "", J884*Veriler!H884))), J884)</f>
        <v/>
      </c>
    </row>
    <row r="885" spans="1:20" s="63" customFormat="1" ht="27.75" customHeight="1" x14ac:dyDescent="0.25">
      <c r="A885" s="69">
        <v>8</v>
      </c>
      <c r="B885" s="201"/>
      <c r="C885" s="202"/>
      <c r="D885" s="4"/>
      <c r="E885" s="5"/>
      <c r="F885" s="3"/>
      <c r="G885" s="3"/>
      <c r="H885" s="3"/>
      <c r="I885" s="3"/>
      <c r="J885" s="70" t="str">
        <f t="shared" si="159"/>
        <v/>
      </c>
      <c r="K885" s="71" t="str">
        <f>IF(J885="", "", J885/Veriler!$S$1)</f>
        <v/>
      </c>
      <c r="L885" s="108" t="str">
        <f>IF(E885&lt;&gt;"", "İthal Girdi", IF(Veriler!O885="", "", IF(Veriler!N885="H", "%0,5 üzerindedir", IF(Veriler!O885&gt;0.1, "%10 sınırı aşılmıştır.", "Uygun"))))</f>
        <v/>
      </c>
      <c r="M885" s="108" t="str">
        <f t="shared" si="160"/>
        <v xml:space="preserve"> </v>
      </c>
      <c r="N885" s="29"/>
      <c r="O885" s="6"/>
      <c r="P885" s="72" t="str">
        <f t="shared" si="161"/>
        <v/>
      </c>
      <c r="Q885" s="70">
        <f>IFERROR(IF(K885&lt;=0.005,IF(E885="",J885,0),IF(E885&lt;&gt;"",0,IF(N885="",0,IF(N885="H",0,IF(O885&lt;Veriler!$F$2,J885*Veriler!$F$2,J885*O885)))))," ")</f>
        <v>0</v>
      </c>
      <c r="R885" s="70">
        <f>IF(Veriler!O885&lt;=0.1, Q885, IF(AND(Veriler!O885&gt;0.1, E885="", N885="E"), IF(O885&gt;Veriler!$F$2, O885*Q885, IF(O885&lt;Veriler!$F$2, Veriler!$F$2*Q885, O885*Q885)), 0))</f>
        <v>0</v>
      </c>
      <c r="S885" s="70" t="str">
        <f t="shared" si="162"/>
        <v xml:space="preserve"> </v>
      </c>
      <c r="T885" s="73" t="str">
        <f>IFERROR(IF(E885="", IF(Q885=1, 0, IF(J885-Q885=0, "", J885-Q885)), IF(Veriler!H885="", J885, IF(J885*Veriler!H885=0, "", J885*Veriler!H885))), J885)</f>
        <v/>
      </c>
    </row>
    <row r="886" spans="1:20" s="63" customFormat="1" ht="27.75" customHeight="1" x14ac:dyDescent="0.25">
      <c r="A886" s="69">
        <v>9</v>
      </c>
      <c r="B886" s="201"/>
      <c r="C886" s="202"/>
      <c r="D886" s="4"/>
      <c r="E886" s="5"/>
      <c r="F886" s="3"/>
      <c r="G886" s="3"/>
      <c r="H886" s="3"/>
      <c r="I886" s="3"/>
      <c r="J886" s="70" t="str">
        <f t="shared" si="159"/>
        <v/>
      </c>
      <c r="K886" s="71" t="str">
        <f>IF(J886="", "", J886/Veriler!$S$1)</f>
        <v/>
      </c>
      <c r="L886" s="108" t="str">
        <f>IF(E886&lt;&gt;"", "İthal Girdi", IF(Veriler!O886="", "", IF(Veriler!N886="H", "%0,5 üzerindedir", IF(Veriler!O886&gt;0.1, "%10 sınırı aşılmıştır.", "Uygun"))))</f>
        <v/>
      </c>
      <c r="M886" s="108" t="str">
        <f t="shared" si="160"/>
        <v xml:space="preserve"> </v>
      </c>
      <c r="N886" s="29"/>
      <c r="O886" s="6"/>
      <c r="P886" s="72" t="str">
        <f t="shared" si="161"/>
        <v/>
      </c>
      <c r="Q886" s="70">
        <f>IFERROR(IF(K886&lt;=0.005,IF(E886="",J886,0),IF(E886&lt;&gt;"",0,IF(N886="",0,IF(N886="H",0,IF(O886&lt;Veriler!$F$2,J886*Veriler!$F$2,J886*O886)))))," ")</f>
        <v>0</v>
      </c>
      <c r="R886" s="70">
        <f>IF(Veriler!O886&lt;=0.1, Q886, IF(AND(Veriler!O886&gt;0.1, E886="", N886="E"), IF(O886&gt;Veriler!$F$2, O886*Q886, IF(O886&lt;Veriler!$F$2, Veriler!$F$2*Q886, O886*Q886)), 0))</f>
        <v>0</v>
      </c>
      <c r="S886" s="70" t="str">
        <f t="shared" si="162"/>
        <v xml:space="preserve"> </v>
      </c>
      <c r="T886" s="73" t="str">
        <f>IFERROR(IF(E886="", IF(Q886=1, 0, IF(J886-Q886=0, "", J886-Q886)), IF(Veriler!H886="", J886, IF(J886*Veriler!H886=0, "", J886*Veriler!H886))), J886)</f>
        <v/>
      </c>
    </row>
    <row r="887" spans="1:20" s="63" customFormat="1" ht="27.75" customHeight="1" x14ac:dyDescent="0.25">
      <c r="A887" s="69">
        <v>10</v>
      </c>
      <c r="B887" s="201"/>
      <c r="C887" s="202"/>
      <c r="D887" s="4"/>
      <c r="E887" s="5"/>
      <c r="F887" s="3"/>
      <c r="G887" s="3"/>
      <c r="H887" s="3"/>
      <c r="I887" s="3"/>
      <c r="J887" s="70" t="str">
        <f t="shared" si="159"/>
        <v/>
      </c>
      <c r="K887" s="71" t="str">
        <f>IF(J887="", "", J887/Veriler!$S$1)</f>
        <v/>
      </c>
      <c r="L887" s="108" t="str">
        <f>IF(E887&lt;&gt;"", "İthal Girdi", IF(Veriler!O887="", "", IF(Veriler!N887="H", "%0,5 üzerindedir", IF(Veriler!O887&gt;0.1, "%10 sınırı aşılmıştır.", "Uygun"))))</f>
        <v/>
      </c>
      <c r="M887" s="108" t="str">
        <f t="shared" si="160"/>
        <v xml:space="preserve"> </v>
      </c>
      <c r="N887" s="29"/>
      <c r="O887" s="6"/>
      <c r="P887" s="72" t="str">
        <f t="shared" si="161"/>
        <v/>
      </c>
      <c r="Q887" s="70">
        <f>IFERROR(IF(K887&lt;=0.005,IF(E887="",J887,0),IF(E887&lt;&gt;"",0,IF(N887="",0,IF(N887="H",0,IF(O887&lt;Veriler!$F$2,J887*Veriler!$F$2,J887*O887)))))," ")</f>
        <v>0</v>
      </c>
      <c r="R887" s="70">
        <f>IF(Veriler!O887&lt;=0.1, Q887, IF(AND(Veriler!O887&gt;0.1, E887="", N887="E"), IF(O887&gt;Veriler!$F$2, O887*Q887, IF(O887&lt;Veriler!$F$2, Veriler!$F$2*Q887, O887*Q887)), 0))</f>
        <v>0</v>
      </c>
      <c r="S887" s="70" t="str">
        <f t="shared" si="162"/>
        <v xml:space="preserve"> </v>
      </c>
      <c r="T887" s="73" t="str">
        <f>IFERROR(IF(E887="", IF(Q887=1, 0, IF(J887-Q887=0, "", J887-Q887)), IF(Veriler!H887="", J887, IF(J887*Veriler!H887=0, "", J887*Veriler!H887))), J887)</f>
        <v/>
      </c>
    </row>
    <row r="888" spans="1:20" s="63" customFormat="1" ht="27.75" customHeight="1" x14ac:dyDescent="0.25">
      <c r="A888" s="69">
        <v>11</v>
      </c>
      <c r="B888" s="201"/>
      <c r="C888" s="202"/>
      <c r="D888" s="4"/>
      <c r="E888" s="5"/>
      <c r="F888" s="3"/>
      <c r="G888" s="3"/>
      <c r="H888" s="3"/>
      <c r="I888" s="3"/>
      <c r="J888" s="70" t="str">
        <f t="shared" si="159"/>
        <v/>
      </c>
      <c r="K888" s="71" t="str">
        <f>IF(J888="", "", J888/Veriler!$S$1)</f>
        <v/>
      </c>
      <c r="L888" s="108" t="str">
        <f>IF(E888&lt;&gt;"", "İthal Girdi", IF(Veriler!O888="", "", IF(Veriler!N888="H", "%0,5 üzerindedir", IF(Veriler!O888&gt;0.1, "%10 sınırı aşılmıştır.", "Uygun"))))</f>
        <v/>
      </c>
      <c r="M888" s="108" t="str">
        <f t="shared" si="160"/>
        <v xml:space="preserve"> </v>
      </c>
      <c r="N888" s="29"/>
      <c r="O888" s="6"/>
      <c r="P888" s="72" t="str">
        <f t="shared" si="161"/>
        <v/>
      </c>
      <c r="Q888" s="70">
        <f>IFERROR(IF(K888&lt;=0.005,IF(E888="",J888,0),IF(E888&lt;&gt;"",0,IF(N888="",0,IF(N888="H",0,IF(O888&lt;Veriler!$F$2,J888*Veriler!$F$2,J888*O888)))))," ")</f>
        <v>0</v>
      </c>
      <c r="R888" s="70">
        <f>IF(Veriler!O888&lt;=0.1, Q888, IF(AND(Veriler!O888&gt;0.1, E888="", N888="E"), IF(O888&gt;Veriler!$F$2, O888*Q888, IF(O888&lt;Veriler!$F$2, Veriler!$F$2*Q888, O888*Q888)), 0))</f>
        <v>0</v>
      </c>
      <c r="S888" s="70" t="str">
        <f t="shared" si="162"/>
        <v xml:space="preserve"> </v>
      </c>
      <c r="T888" s="73" t="str">
        <f>IFERROR(IF(E888="", IF(Q888=1, 0, IF(J888-Q888=0, "", J888-Q888)), IF(Veriler!H888="", J888, IF(J888*Veriler!H888=0, "", J888*Veriler!H888))), J888)</f>
        <v/>
      </c>
    </row>
    <row r="889" spans="1:20" s="63" customFormat="1" ht="27.75" customHeight="1" x14ac:dyDescent="0.25">
      <c r="A889" s="69">
        <v>12</v>
      </c>
      <c r="B889" s="201"/>
      <c r="C889" s="202"/>
      <c r="D889" s="4"/>
      <c r="E889" s="5"/>
      <c r="F889" s="3"/>
      <c r="G889" s="3"/>
      <c r="H889" s="3"/>
      <c r="I889" s="3"/>
      <c r="J889" s="70" t="str">
        <f t="shared" si="159"/>
        <v/>
      </c>
      <c r="K889" s="71" t="str">
        <f>IF(J889="", "", J889/Veriler!$S$1)</f>
        <v/>
      </c>
      <c r="L889" s="108" t="str">
        <f>IF(E889&lt;&gt;"", "İthal Girdi", IF(Veriler!O889="", "", IF(Veriler!N889="H", "%0,5 üzerindedir", IF(Veriler!O889&gt;0.1, "%10 sınırı aşılmıştır.", "Uygun"))))</f>
        <v/>
      </c>
      <c r="M889" s="108" t="str">
        <f t="shared" si="160"/>
        <v xml:space="preserve"> </v>
      </c>
      <c r="N889" s="29"/>
      <c r="O889" s="6"/>
      <c r="P889" s="72" t="str">
        <f t="shared" si="161"/>
        <v/>
      </c>
      <c r="Q889" s="70">
        <f>IFERROR(IF(K889&lt;=0.005,IF(E889="",J889,0),IF(E889&lt;&gt;"",0,IF(N889="",0,IF(N889="H",0,IF(O889&lt;Veriler!$F$2,J889*Veriler!$F$2,J889*O889)))))," ")</f>
        <v>0</v>
      </c>
      <c r="R889" s="70">
        <f>IF(Veriler!O889&lt;=0.1, Q889, IF(AND(Veriler!O889&gt;0.1, E889="", N889="E"), IF(O889&gt;Veriler!$F$2, O889*Q889, IF(O889&lt;Veriler!$F$2, Veriler!$F$2*Q889, O889*Q889)), 0))</f>
        <v>0</v>
      </c>
      <c r="S889" s="70" t="str">
        <f t="shared" si="162"/>
        <v xml:space="preserve"> </v>
      </c>
      <c r="T889" s="73" t="str">
        <f>IFERROR(IF(E889="", IF(Q889=1, 0, IF(J889-Q889=0, "", J889-Q889)), IF(Veriler!H889="", J889, IF(J889*Veriler!H889=0, "", J889*Veriler!H889))), J889)</f>
        <v/>
      </c>
    </row>
    <row r="890" spans="1:20" s="63" customFormat="1" ht="27.75" customHeight="1" x14ac:dyDescent="0.25">
      <c r="A890" s="69">
        <v>13</v>
      </c>
      <c r="B890" s="201"/>
      <c r="C890" s="202"/>
      <c r="D890" s="4"/>
      <c r="E890" s="5"/>
      <c r="F890" s="3"/>
      <c r="G890" s="3"/>
      <c r="H890" s="3"/>
      <c r="I890" s="3"/>
      <c r="J890" s="70" t="str">
        <f t="shared" si="159"/>
        <v/>
      </c>
      <c r="K890" s="71" t="str">
        <f>IF(J890="", "", J890/Veriler!$S$1)</f>
        <v/>
      </c>
      <c r="L890" s="108" t="str">
        <f>IF(E890&lt;&gt;"", "İthal Girdi", IF(Veriler!O890="", "", IF(Veriler!N890="H", "%0,5 üzerindedir", IF(Veriler!O890&gt;0.1, "%10 sınırı aşılmıştır.", "Uygun"))))</f>
        <v/>
      </c>
      <c r="M890" s="108" t="str">
        <f t="shared" si="160"/>
        <v xml:space="preserve"> </v>
      </c>
      <c r="N890" s="29"/>
      <c r="O890" s="6"/>
      <c r="P890" s="72" t="str">
        <f t="shared" si="161"/>
        <v/>
      </c>
      <c r="Q890" s="70">
        <f>IFERROR(IF(K890&lt;=0.005,IF(E890="",J890,0),IF(E890&lt;&gt;"",0,IF(N890="",0,IF(N890="H",0,IF(O890&lt;Veriler!$F$2,J890*Veriler!$F$2,J890*O890)))))," ")</f>
        <v>0</v>
      </c>
      <c r="R890" s="70">
        <f>IF(Veriler!O890&lt;=0.1, Q890, IF(AND(Veriler!O890&gt;0.1, E890="", N890="E"), IF(O890&gt;Veriler!$F$2, O890*Q890, IF(O890&lt;Veriler!$F$2, Veriler!$F$2*Q890, O890*Q890)), 0))</f>
        <v>0</v>
      </c>
      <c r="S890" s="70" t="str">
        <f t="shared" si="162"/>
        <v xml:space="preserve"> </v>
      </c>
      <c r="T890" s="73" t="str">
        <f>IFERROR(IF(E890="", IF(Q890=1, 0, IF(J890-Q890=0, "", J890-Q890)), IF(Veriler!H890="", J890, IF(J890*Veriler!H890=0, "", J890*Veriler!H890))), J890)</f>
        <v/>
      </c>
    </row>
    <row r="891" spans="1:20" s="63" customFormat="1" ht="27.75" customHeight="1" x14ac:dyDescent="0.25">
      <c r="A891" s="69">
        <v>14</v>
      </c>
      <c r="B891" s="201"/>
      <c r="C891" s="202"/>
      <c r="D891" s="4"/>
      <c r="E891" s="5"/>
      <c r="F891" s="3"/>
      <c r="G891" s="3"/>
      <c r="H891" s="3"/>
      <c r="I891" s="3"/>
      <c r="J891" s="70" t="str">
        <f t="shared" si="159"/>
        <v/>
      </c>
      <c r="K891" s="71" t="str">
        <f>IF(J891="", "", J891/Veriler!$S$1)</f>
        <v/>
      </c>
      <c r="L891" s="108" t="str">
        <f>IF(E891&lt;&gt;"", "İthal Girdi", IF(Veriler!O891="", "", IF(Veriler!N891="H", "%0,5 üzerindedir", IF(Veriler!O891&gt;0.1, "%10 sınırı aşılmıştır.", "Uygun"))))</f>
        <v/>
      </c>
      <c r="M891" s="108" t="str">
        <f t="shared" si="160"/>
        <v xml:space="preserve"> </v>
      </c>
      <c r="N891" s="29"/>
      <c r="O891" s="6"/>
      <c r="P891" s="72" t="str">
        <f t="shared" si="161"/>
        <v/>
      </c>
      <c r="Q891" s="70">
        <f>IFERROR(IF(K891&lt;=0.005,IF(E891="",J891,0),IF(E891&lt;&gt;"",0,IF(N891="",0,IF(N891="H",0,IF(O891&lt;Veriler!$F$2,J891*Veriler!$F$2,J891*O891)))))," ")</f>
        <v>0</v>
      </c>
      <c r="R891" s="70">
        <f>IF(Veriler!O891&lt;=0.1, Q891, IF(AND(Veriler!O891&gt;0.1, E891="", N891="E"), IF(O891&gt;Veriler!$F$2, O891*Q891, IF(O891&lt;Veriler!$F$2, Veriler!$F$2*Q891, O891*Q891)), 0))</f>
        <v>0</v>
      </c>
      <c r="S891" s="70" t="str">
        <f t="shared" si="162"/>
        <v xml:space="preserve"> </v>
      </c>
      <c r="T891" s="73" t="str">
        <f>IFERROR(IF(E891="", IF(Q891=1, 0, IF(J891-Q891=0, "", J891-Q891)), IF(Veriler!H891="", J891, IF(J891*Veriler!H891=0, "", J891*Veriler!H891))), J891)</f>
        <v/>
      </c>
    </row>
    <row r="892" spans="1:20" s="63" customFormat="1" ht="24" customHeight="1" x14ac:dyDescent="0.25">
      <c r="A892" s="74"/>
      <c r="B892" s="75"/>
      <c r="C892" s="75"/>
      <c r="D892" s="75"/>
      <c r="E892" s="76"/>
      <c r="F892" s="74"/>
      <c r="G892" s="74"/>
      <c r="H892" s="74"/>
      <c r="I892" s="74"/>
      <c r="J892" s="77"/>
      <c r="K892" s="78"/>
      <c r="L892" s="109"/>
      <c r="M892" s="109"/>
      <c r="N892" s="79"/>
      <c r="O892" s="80"/>
      <c r="P892" s="80"/>
      <c r="Q892" s="74"/>
      <c r="R892" s="74"/>
      <c r="S892" s="74"/>
      <c r="T892" s="74"/>
    </row>
    <row r="893" spans="1:20" s="63" customFormat="1" ht="24" customHeight="1" x14ac:dyDescent="0.25">
      <c r="A893" s="74"/>
      <c r="B893" s="75"/>
      <c r="C893" s="75"/>
      <c r="D893" s="75"/>
      <c r="E893" s="76"/>
      <c r="F893" s="74"/>
      <c r="G893" s="74"/>
      <c r="H893" s="74"/>
      <c r="I893" s="74"/>
      <c r="J893" s="77"/>
      <c r="K893" s="78"/>
      <c r="L893" s="109"/>
      <c r="M893" s="109"/>
      <c r="N893" s="79"/>
      <c r="O893" s="80"/>
      <c r="P893" s="80"/>
      <c r="Q893" s="81" t="s">
        <v>19</v>
      </c>
      <c r="R893" s="81" t="s">
        <v>19</v>
      </c>
      <c r="S893" s="81" t="s">
        <v>19</v>
      </c>
      <c r="T893" s="82" t="s">
        <v>20</v>
      </c>
    </row>
    <row r="894" spans="1:20" s="63" customFormat="1" ht="27" customHeight="1" x14ac:dyDescent="0.25">
      <c r="A894" s="203" t="s">
        <v>106</v>
      </c>
      <c r="B894" s="203"/>
      <c r="C894" s="203"/>
      <c r="D894" s="203"/>
      <c r="E894" s="203"/>
      <c r="F894" s="203"/>
      <c r="G894" s="203"/>
      <c r="H894" s="203"/>
      <c r="I894" s="203"/>
      <c r="J894" s="203"/>
      <c r="K894" s="203"/>
      <c r="L894" s="203"/>
      <c r="M894" s="203"/>
      <c r="N894" s="203"/>
      <c r="O894" s="203"/>
      <c r="P894" s="203"/>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3" customFormat="1" ht="31.5" customHeight="1" x14ac:dyDescent="0.25">
      <c r="A902" s="205" t="s">
        <v>0</v>
      </c>
      <c r="B902" s="205"/>
      <c r="C902" s="205"/>
      <c r="D902" s="205"/>
      <c r="E902" s="205"/>
      <c r="F902" s="205"/>
      <c r="G902" s="205"/>
      <c r="H902" s="205"/>
      <c r="I902" s="205"/>
      <c r="J902" s="205"/>
      <c r="K902" s="205"/>
      <c r="L902" s="205"/>
      <c r="M902" s="205"/>
      <c r="N902" s="205" t="b">
        <v>0</v>
      </c>
      <c r="O902" s="205"/>
      <c r="P902" s="205"/>
      <c r="Q902" s="205"/>
      <c r="R902" s="205"/>
      <c r="S902" s="205"/>
      <c r="T902" s="205"/>
    </row>
    <row r="903" spans="1:20" s="64" customFormat="1" ht="28.5" customHeight="1" x14ac:dyDescent="0.25">
      <c r="A903" s="206" t="s">
        <v>124</v>
      </c>
      <c r="B903" s="207"/>
      <c r="C903" s="207"/>
      <c r="D903" s="207"/>
      <c r="E903" s="207"/>
      <c r="F903" s="207"/>
      <c r="G903" s="207"/>
      <c r="H903" s="207"/>
      <c r="I903" s="207"/>
      <c r="J903" s="207"/>
      <c r="K903" s="207"/>
      <c r="L903" s="207"/>
      <c r="M903" s="207"/>
      <c r="N903" s="207"/>
      <c r="O903" s="207"/>
      <c r="P903" s="208"/>
      <c r="Q903" s="160"/>
      <c r="R903" s="161"/>
      <c r="S903" s="162" t="s">
        <v>125</v>
      </c>
      <c r="T903" s="163">
        <f>T860+1</f>
        <v>23</v>
      </c>
    </row>
    <row r="904" spans="1:20" s="63" customFormat="1" ht="54" customHeight="1" x14ac:dyDescent="0.25">
      <c r="A904" s="65" t="s">
        <v>1</v>
      </c>
      <c r="B904" s="209" t="s">
        <v>2</v>
      </c>
      <c r="C904" s="210"/>
      <c r="D904" s="2" t="s">
        <v>3</v>
      </c>
      <c r="E904" s="2" t="s">
        <v>4</v>
      </c>
      <c r="F904" s="1" t="s">
        <v>5</v>
      </c>
      <c r="G904" s="1" t="s">
        <v>6</v>
      </c>
      <c r="H904" s="1" t="s">
        <v>7</v>
      </c>
      <c r="I904" s="1" t="s">
        <v>8</v>
      </c>
      <c r="J904" s="65" t="s">
        <v>9</v>
      </c>
      <c r="K904" s="67" t="s">
        <v>10</v>
      </c>
      <c r="L904" s="111" t="s">
        <v>94</v>
      </c>
      <c r="M904" s="111" t="s">
        <v>94</v>
      </c>
      <c r="N904" s="1" t="s">
        <v>11</v>
      </c>
      <c r="O904" s="1" t="s">
        <v>12</v>
      </c>
      <c r="P904" s="68" t="s">
        <v>13</v>
      </c>
      <c r="Q904" s="65" t="s">
        <v>14</v>
      </c>
      <c r="R904" s="65" t="s">
        <v>85</v>
      </c>
      <c r="S904" s="65" t="s">
        <v>85</v>
      </c>
      <c r="T904" s="65" t="s">
        <v>15</v>
      </c>
    </row>
    <row r="905" spans="1:20" s="63" customFormat="1" ht="27" customHeight="1" x14ac:dyDescent="0.25">
      <c r="A905" s="103"/>
      <c r="B905" s="204" t="s">
        <v>16</v>
      </c>
      <c r="C905" s="204"/>
      <c r="D905" s="104"/>
      <c r="E905" s="104"/>
      <c r="F905" s="104"/>
      <c r="G905" s="104"/>
      <c r="H905" s="104"/>
      <c r="I905" s="104"/>
      <c r="J905" s="104"/>
      <c r="K905" s="104"/>
      <c r="L905" s="104"/>
      <c r="M905" s="104"/>
      <c r="N905" s="104"/>
      <c r="O905" s="104"/>
      <c r="P905" s="204"/>
      <c r="Q905" s="204"/>
      <c r="R905" s="104"/>
      <c r="S905" s="104"/>
      <c r="T905" s="104"/>
    </row>
    <row r="906" spans="1:20" s="63" customFormat="1" ht="27.75" customHeight="1" x14ac:dyDescent="0.25">
      <c r="A906" s="69">
        <v>1</v>
      </c>
      <c r="B906" s="201"/>
      <c r="C906" s="202"/>
      <c r="D906" s="4"/>
      <c r="E906" s="5"/>
      <c r="F906" s="3"/>
      <c r="G906" s="3"/>
      <c r="H906" s="3"/>
      <c r="I906" s="3"/>
      <c r="J906" s="70"/>
      <c r="K906" s="71" t="str">
        <f>IF(J906="", "", J906/Veriler!$S$1)</f>
        <v/>
      </c>
      <c r="L906" s="108" t="str">
        <f>IF(E906&lt;&gt;"", "İthal Girdi", IF(Veriler!O906="", "", IF(Veriler!N906="H", "%0,5 üzerindedir", IF(Veriler!O906&gt;0.1, "%10 sınırı aşılmıştır.", "Uygun"))))</f>
        <v/>
      </c>
      <c r="M906" s="108" t="str">
        <f t="shared" ref="M906:M919" si="163">IF(K906=""," ",L906)</f>
        <v xml:space="preserve"> </v>
      </c>
      <c r="N906" s="29"/>
      <c r="O906" s="6"/>
      <c r="P906" s="72" t="str">
        <f>IFERROR(IF(AND(R906&lt;&gt;"",J906&lt;&gt;"",J906&lt;&gt;0,R906&lt;&gt;0),R906/J906,"")," ")</f>
        <v/>
      </c>
      <c r="Q906" s="70">
        <f>IFERROR(IF(K906&lt;=0.005,IF(E906="",J906,0),IF(E906&lt;&gt;"",0,IF(N906="",0,IF(N906="H",0,IF(O906&lt;Veriler!$F$2,J906*Veriler!$F$2,J906*O906)))))," ")</f>
        <v>0</v>
      </c>
      <c r="R906" s="70">
        <f>IF(Veriler!O906&lt;=0.1, Q906, IF(AND(Veriler!O906&gt;0.1, E906="", N906="E"), IF(O906&gt;Veriler!$F$2, O906*Q906, IF(O906&lt;Veriler!$F$2, Veriler!$F$2*Q906, O906*Q906)), 0))</f>
        <v>0</v>
      </c>
      <c r="S906" s="70" t="str">
        <f>IF(R906=0," ",R906)</f>
        <v xml:space="preserve"> </v>
      </c>
      <c r="T906" s="73" t="str">
        <f>IFERROR(IF(E906="", IF(Q906=1, 0, IF(J906-Q906=0, "", J906-Q906)), IF(Veriler!H906="", J906, IF(J906*Veriler!H906=0, "", J906*Veriler!H906))), J906)</f>
        <v/>
      </c>
    </row>
    <row r="907" spans="1:20" s="63" customFormat="1" ht="27.75" customHeight="1" x14ac:dyDescent="0.25">
      <c r="A907" s="69">
        <v>2</v>
      </c>
      <c r="B907" s="201"/>
      <c r="C907" s="202"/>
      <c r="D907" s="4"/>
      <c r="E907" s="5"/>
      <c r="F907" s="3"/>
      <c r="G907" s="3"/>
      <c r="H907" s="3"/>
      <c r="I907" s="3"/>
      <c r="J907" s="70" t="str">
        <f t="shared" ref="J907:J919" si="164">IF(AND(F907&lt;&gt;0, H907&lt;&gt;0, I907&lt;&gt;0), F907*H907*I907, "")</f>
        <v/>
      </c>
      <c r="K907" s="71" t="str">
        <f>IF(J907="", "", J907/Veriler!$S$1)</f>
        <v/>
      </c>
      <c r="L907" s="108" t="str">
        <f>IF(E907&lt;&gt;"", "İthal Girdi", IF(Veriler!O907="", "", IF(Veriler!N907="H", "%0,5 üzerindedir", IF(Veriler!O907&gt;0.1, "%10 sınırı aşılmıştır.", "Uygun"))))</f>
        <v/>
      </c>
      <c r="M907" s="108" t="str">
        <f t="shared" si="163"/>
        <v xml:space="preserve"> </v>
      </c>
      <c r="N907" s="29"/>
      <c r="O907" s="6"/>
      <c r="P907" s="72" t="str">
        <f t="shared" ref="P907:P919" si="165">IFERROR(IF(AND(R907&lt;&gt;"",J907&lt;&gt;"",J907&lt;&gt;0,R907&lt;&gt;0),R907/J907,"")," ")</f>
        <v/>
      </c>
      <c r="Q907" s="70">
        <f>IFERROR(IF(K907&lt;=0.005,IF(E907="",J907,0),IF(E907&lt;&gt;"",0,IF(N907="",0,IF(N907="H",0,IF(O907&lt;Veriler!$F$2,J907*Veriler!$F$2,J907*O907)))))," ")</f>
        <v>0</v>
      </c>
      <c r="R907" s="70">
        <f>IF(Veriler!O907&lt;=0.1, Q907, IF(AND(Veriler!O907&gt;0.1, E907="", N907="E"), IF(O907&gt;Veriler!$F$2, O907*Q907, IF(O907&lt;Veriler!$F$2, Veriler!$F$2*Q907, O907*Q907)), 0))</f>
        <v>0</v>
      </c>
      <c r="S907" s="70" t="str">
        <f t="shared" ref="S907:S919" si="166">IF(R907=0," ",R907)</f>
        <v xml:space="preserve"> </v>
      </c>
      <c r="T907" s="73" t="str">
        <f>IFERROR(IF(E907="", IF(Q907=1, 0, IF(J907-Q907=0, "", J907-Q907)), IF(Veriler!H907="", J907, IF(J907*Veriler!H907=0, "", J907*Veriler!H907))), J907)</f>
        <v/>
      </c>
    </row>
    <row r="908" spans="1:20" s="63" customFormat="1" ht="27.75" customHeight="1" x14ac:dyDescent="0.25">
      <c r="A908" s="69">
        <v>3</v>
      </c>
      <c r="B908" s="201"/>
      <c r="C908" s="202"/>
      <c r="D908" s="4"/>
      <c r="E908" s="5"/>
      <c r="F908" s="3"/>
      <c r="G908" s="3"/>
      <c r="H908" s="3"/>
      <c r="I908" s="3"/>
      <c r="J908" s="70" t="str">
        <f t="shared" si="164"/>
        <v/>
      </c>
      <c r="K908" s="71" t="str">
        <f>IF(J908="", "", J908/Veriler!$S$1)</f>
        <v/>
      </c>
      <c r="L908" s="108" t="str">
        <f>IF(E908&lt;&gt;"", "İthal Girdi", IF(Veriler!O908="", "", IF(Veriler!N908="H", "%0,5 üzerindedir", IF(Veriler!O908&gt;0.1, "%10 sınırı aşılmıştır.", "Uygun"))))</f>
        <v/>
      </c>
      <c r="M908" s="108" t="str">
        <f t="shared" si="163"/>
        <v xml:space="preserve"> </v>
      </c>
      <c r="N908" s="29"/>
      <c r="O908" s="6"/>
      <c r="P908" s="72" t="str">
        <f t="shared" si="165"/>
        <v/>
      </c>
      <c r="Q908" s="70">
        <f>IFERROR(IF(K908&lt;=0.005,IF(E908="",J908,0),IF(E908&lt;&gt;"",0,IF(N908="",0,IF(N908="H",0,IF(O908&lt;Veriler!$F$2,J908*Veriler!$F$2,J908*O908)))))," ")</f>
        <v>0</v>
      </c>
      <c r="R908" s="70">
        <f>IF(Veriler!O908&lt;=0.1, Q908, IF(AND(Veriler!O908&gt;0.1, E908="", N908="E"), IF(O908&gt;Veriler!$F$2, O908*Q908, IF(O908&lt;Veriler!$F$2, Veriler!$F$2*Q908, O908*Q908)), 0))</f>
        <v>0</v>
      </c>
      <c r="S908" s="70" t="str">
        <f t="shared" si="166"/>
        <v xml:space="preserve"> </v>
      </c>
      <c r="T908" s="73" t="str">
        <f>IFERROR(IF(E908="", IF(Q908=1, 0, IF(J908-Q908=0, "", J908-Q908)), IF(Veriler!H908="", J908, IF(J908*Veriler!H908=0, "", J908*Veriler!H908))), J908)</f>
        <v/>
      </c>
    </row>
    <row r="909" spans="1:20" s="63" customFormat="1" ht="27.75" customHeight="1" x14ac:dyDescent="0.25">
      <c r="A909" s="69">
        <v>4</v>
      </c>
      <c r="B909" s="201"/>
      <c r="C909" s="202"/>
      <c r="D909" s="4"/>
      <c r="E909" s="5"/>
      <c r="F909" s="3"/>
      <c r="G909" s="3"/>
      <c r="H909" s="3"/>
      <c r="I909" s="3"/>
      <c r="J909" s="70" t="str">
        <f t="shared" si="164"/>
        <v/>
      </c>
      <c r="K909" s="71" t="str">
        <f>IF(J909="", "", J909/Veriler!$S$1)</f>
        <v/>
      </c>
      <c r="L909" s="108" t="str">
        <f>IF(E909&lt;&gt;"", "İthal Girdi", IF(Veriler!O909="", "", IF(Veriler!N909="H", "%0,5 üzerindedir", IF(Veriler!O909&gt;0.1, "%10 sınırı aşılmıştır.", "Uygun"))))</f>
        <v/>
      </c>
      <c r="M909" s="108" t="str">
        <f t="shared" si="163"/>
        <v xml:space="preserve"> </v>
      </c>
      <c r="N909" s="29"/>
      <c r="O909" s="6"/>
      <c r="P909" s="72" t="str">
        <f t="shared" si="165"/>
        <v/>
      </c>
      <c r="Q909" s="70">
        <f>IFERROR(IF(K909&lt;=0.005,IF(E909="",J909,0),IF(E909&lt;&gt;"",0,IF(N909="",0,IF(N909="H",0,IF(O909&lt;Veriler!$F$2,J909*Veriler!$F$2,J909*O909)))))," ")</f>
        <v>0</v>
      </c>
      <c r="R909" s="70">
        <f>IF(Veriler!O909&lt;=0.1, Q909, IF(AND(Veriler!O909&gt;0.1, E909="", N909="E"), IF(O909&gt;Veriler!$F$2, O909*Q909, IF(O909&lt;Veriler!$F$2, Veriler!$F$2*Q909, O909*Q909)), 0))</f>
        <v>0</v>
      </c>
      <c r="S909" s="70" t="str">
        <f t="shared" si="166"/>
        <v xml:space="preserve"> </v>
      </c>
      <c r="T909" s="73" t="str">
        <f>IFERROR(IF(E909="", IF(Q909=1, 0, IF(J909-Q909=0, "", J909-Q909)), IF(Veriler!H909="", J909, IF(J909*Veriler!H909=0, "", J909*Veriler!H909))), J909)</f>
        <v/>
      </c>
    </row>
    <row r="910" spans="1:20" s="63" customFormat="1" ht="27.75" customHeight="1" x14ac:dyDescent="0.25">
      <c r="A910" s="69">
        <v>5</v>
      </c>
      <c r="B910" s="201"/>
      <c r="C910" s="202"/>
      <c r="D910" s="4"/>
      <c r="E910" s="5"/>
      <c r="F910" s="3"/>
      <c r="G910" s="3"/>
      <c r="H910" s="3"/>
      <c r="I910" s="3"/>
      <c r="J910" s="70" t="str">
        <f t="shared" si="164"/>
        <v/>
      </c>
      <c r="K910" s="71" t="str">
        <f>IF(J910="", "", J910/Veriler!$S$1)</f>
        <v/>
      </c>
      <c r="L910" s="108" t="str">
        <f>IF(E910&lt;&gt;"", "İthal Girdi", IF(Veriler!O910="", "", IF(Veriler!N910="H", "%0,5 üzerindedir", IF(Veriler!O910&gt;0.1, "%10 sınırı aşılmıştır.", "Uygun"))))</f>
        <v/>
      </c>
      <c r="M910" s="108" t="str">
        <f t="shared" si="163"/>
        <v xml:space="preserve"> </v>
      </c>
      <c r="N910" s="29"/>
      <c r="O910" s="6"/>
      <c r="P910" s="72" t="str">
        <f t="shared" si="165"/>
        <v/>
      </c>
      <c r="Q910" s="70">
        <f>IFERROR(IF(K910&lt;=0.005,IF(E910="",J910,0),IF(E910&lt;&gt;"",0,IF(N910="",0,IF(N910="H",0,IF(O910&lt;Veriler!$F$2,J910*Veriler!$F$2,J910*O910)))))," ")</f>
        <v>0</v>
      </c>
      <c r="R910" s="70">
        <f>IF(Veriler!O910&lt;=0.1, Q910, IF(AND(Veriler!O910&gt;0.1, E910="", N910="E"), IF(O910&gt;Veriler!$F$2, O910*Q910, IF(O910&lt;Veriler!$F$2, Veriler!$F$2*Q910, O910*Q910)), 0))</f>
        <v>0</v>
      </c>
      <c r="S910" s="70" t="str">
        <f t="shared" si="166"/>
        <v xml:space="preserve"> </v>
      </c>
      <c r="T910" s="73" t="str">
        <f>IFERROR(IF(E910="", IF(Q910=1, 0, IF(J910-Q910=0, "", J910-Q910)), IF(Veriler!H910="", J910, IF(J910*Veriler!H910=0, "", J910*Veriler!H910))), J910)</f>
        <v/>
      </c>
    </row>
    <row r="911" spans="1:20" s="63" customFormat="1" ht="27.75" customHeight="1" x14ac:dyDescent="0.25">
      <c r="A911" s="69">
        <v>6</v>
      </c>
      <c r="B911" s="201"/>
      <c r="C911" s="202"/>
      <c r="D911" s="4"/>
      <c r="E911" s="5"/>
      <c r="F911" s="3"/>
      <c r="G911" s="3"/>
      <c r="H911" s="3"/>
      <c r="I911" s="3"/>
      <c r="J911" s="70" t="str">
        <f t="shared" si="164"/>
        <v/>
      </c>
      <c r="K911" s="71" t="str">
        <f>IF(J911="", "", J911/Veriler!$S$1)</f>
        <v/>
      </c>
      <c r="L911" s="108" t="str">
        <f>IF(E911&lt;&gt;"", "İthal Girdi", IF(Veriler!O911="", "", IF(Veriler!N911="H", "%0,5 üzerindedir", IF(Veriler!O911&gt;0.1, "%10 sınırı aşılmıştır.", "Uygun"))))</f>
        <v/>
      </c>
      <c r="M911" s="108" t="str">
        <f t="shared" si="163"/>
        <v xml:space="preserve"> </v>
      </c>
      <c r="N911" s="29"/>
      <c r="O911" s="6"/>
      <c r="P911" s="72" t="str">
        <f t="shared" si="165"/>
        <v/>
      </c>
      <c r="Q911" s="70">
        <f>IFERROR(IF(K911&lt;=0.005,IF(E911="",J911,0),IF(E911&lt;&gt;"",0,IF(N911="",0,IF(N911="H",0,IF(O911&lt;Veriler!$F$2,J911*Veriler!$F$2,J911*O911)))))," ")</f>
        <v>0</v>
      </c>
      <c r="R911" s="70">
        <f>IF(Veriler!O911&lt;=0.1, Q911, IF(AND(Veriler!O911&gt;0.1, E911="", N911="E"), IF(O911&gt;Veriler!$F$2, O911*Q911, IF(O911&lt;Veriler!$F$2, Veriler!$F$2*Q911, O911*Q911)), 0))</f>
        <v>0</v>
      </c>
      <c r="S911" s="70" t="str">
        <f t="shared" si="166"/>
        <v xml:space="preserve"> </v>
      </c>
      <c r="T911" s="73" t="str">
        <f>IFERROR(IF(E911="", IF(Q911=1, 0, IF(J911-Q911=0, "", J911-Q911)), IF(Veriler!H911="", J911, IF(J911*Veriler!H911=0, "", J911*Veriler!H911))), J911)</f>
        <v/>
      </c>
    </row>
    <row r="912" spans="1:20" s="63" customFormat="1" ht="27.75" customHeight="1" x14ac:dyDescent="0.25">
      <c r="A912" s="69">
        <v>7</v>
      </c>
      <c r="B912" s="201"/>
      <c r="C912" s="202"/>
      <c r="D912" s="4"/>
      <c r="E912" s="5"/>
      <c r="F912" s="3"/>
      <c r="G912" s="3"/>
      <c r="H912" s="3"/>
      <c r="I912" s="3"/>
      <c r="J912" s="70" t="str">
        <f t="shared" si="164"/>
        <v/>
      </c>
      <c r="K912" s="71" t="str">
        <f>IF(J912="", "", J912/Veriler!$S$1)</f>
        <v/>
      </c>
      <c r="L912" s="108" t="str">
        <f>IF(E912&lt;&gt;"", "İthal Girdi", IF(Veriler!O912="", "", IF(Veriler!N912="H", "%0,5 üzerindedir", IF(Veriler!O912&gt;0.1, "%10 sınırı aşılmıştır.", "Uygun"))))</f>
        <v/>
      </c>
      <c r="M912" s="108" t="str">
        <f t="shared" si="163"/>
        <v xml:space="preserve"> </v>
      </c>
      <c r="N912" s="29"/>
      <c r="O912" s="6"/>
      <c r="P912" s="72" t="str">
        <f t="shared" si="165"/>
        <v/>
      </c>
      <c r="Q912" s="70">
        <f>IFERROR(IF(K912&lt;=0.005,IF(E912="",J912,0),IF(E912&lt;&gt;"",0,IF(N912="",0,IF(N912="H",0,IF(O912&lt;Veriler!$F$2,J912*Veriler!$F$2,J912*O912)))))," ")</f>
        <v>0</v>
      </c>
      <c r="R912" s="70">
        <f>IF(Veriler!O912&lt;=0.1, Q912, IF(AND(Veriler!O912&gt;0.1, E912="", N912="E"), IF(O912&gt;Veriler!$F$2, O912*Q912, IF(O912&lt;Veriler!$F$2, Veriler!$F$2*Q912, O912*Q912)), 0))</f>
        <v>0</v>
      </c>
      <c r="S912" s="70" t="str">
        <f t="shared" si="166"/>
        <v xml:space="preserve"> </v>
      </c>
      <c r="T912" s="73" t="str">
        <f>IFERROR(IF(E912="", IF(Q912=1, 0, IF(J912-Q912=0, "", J912-Q912)), IF(Veriler!H912="", J912, IF(J912*Veriler!H912=0, "", J912*Veriler!H912))), J912)</f>
        <v/>
      </c>
    </row>
    <row r="913" spans="1:20" s="63" customFormat="1" ht="27.75" customHeight="1" x14ac:dyDescent="0.25">
      <c r="A913" s="69">
        <v>8</v>
      </c>
      <c r="B913" s="201"/>
      <c r="C913" s="202"/>
      <c r="D913" s="4"/>
      <c r="E913" s="5"/>
      <c r="F913" s="3"/>
      <c r="G913" s="3"/>
      <c r="H913" s="3"/>
      <c r="I913" s="3"/>
      <c r="J913" s="70" t="str">
        <f t="shared" si="164"/>
        <v/>
      </c>
      <c r="K913" s="71" t="str">
        <f>IF(J913="", "", J913/Veriler!$S$1)</f>
        <v/>
      </c>
      <c r="L913" s="108" t="str">
        <f>IF(E913&lt;&gt;"", "İthal Girdi", IF(Veriler!O913="", "", IF(Veriler!N913="H", "%0,5 üzerindedir", IF(Veriler!O913&gt;0.1, "%10 sınırı aşılmıştır.", "Uygun"))))</f>
        <v/>
      </c>
      <c r="M913" s="108" t="str">
        <f t="shared" si="163"/>
        <v xml:space="preserve"> </v>
      </c>
      <c r="N913" s="29"/>
      <c r="O913" s="6"/>
      <c r="P913" s="72" t="str">
        <f t="shared" si="165"/>
        <v/>
      </c>
      <c r="Q913" s="70">
        <f>IFERROR(IF(K913&lt;=0.005,IF(E913="",J913,0),IF(E913&lt;&gt;"",0,IF(N913="",0,IF(N913="H",0,IF(O913&lt;Veriler!$F$2,J913*Veriler!$F$2,J913*O913)))))," ")</f>
        <v>0</v>
      </c>
      <c r="R913" s="70">
        <f>IF(Veriler!O913&lt;=0.1, Q913, IF(AND(Veriler!O913&gt;0.1, E913="", N913="E"), IF(O913&gt;Veriler!$F$2, O913*Q913, IF(O913&lt;Veriler!$F$2, Veriler!$F$2*Q913, O913*Q913)), 0))</f>
        <v>0</v>
      </c>
      <c r="S913" s="70" t="str">
        <f t="shared" si="166"/>
        <v xml:space="preserve"> </v>
      </c>
      <c r="T913" s="73" t="str">
        <f>IFERROR(IF(E913="", IF(Q913=1, 0, IF(J913-Q913=0, "", J913-Q913)), IF(Veriler!H913="", J913, IF(J913*Veriler!H913=0, "", J913*Veriler!H913))), J913)</f>
        <v/>
      </c>
    </row>
    <row r="914" spans="1:20" s="63" customFormat="1" ht="27.75" customHeight="1" x14ac:dyDescent="0.25">
      <c r="A914" s="69">
        <v>9</v>
      </c>
      <c r="B914" s="201"/>
      <c r="C914" s="202"/>
      <c r="D914" s="4"/>
      <c r="E914" s="5"/>
      <c r="F914" s="3"/>
      <c r="G914" s="3"/>
      <c r="H914" s="3"/>
      <c r="I914" s="3"/>
      <c r="J914" s="70" t="str">
        <f t="shared" si="164"/>
        <v/>
      </c>
      <c r="K914" s="71" t="str">
        <f>IF(J914="", "", J914/Veriler!$S$1)</f>
        <v/>
      </c>
      <c r="L914" s="108" t="str">
        <f>IF(E914&lt;&gt;"", "İthal Girdi", IF(Veriler!O914="", "", IF(Veriler!N914="H", "%0,5 üzerindedir", IF(Veriler!O914&gt;0.1, "%10 sınırı aşılmıştır.", "Uygun"))))</f>
        <v/>
      </c>
      <c r="M914" s="108" t="str">
        <f t="shared" si="163"/>
        <v xml:space="preserve"> </v>
      </c>
      <c r="N914" s="29"/>
      <c r="O914" s="6"/>
      <c r="P914" s="72" t="str">
        <f t="shared" si="165"/>
        <v/>
      </c>
      <c r="Q914" s="70">
        <f>IFERROR(IF(K914&lt;=0.005,IF(E914="",J914,0),IF(E914&lt;&gt;"",0,IF(N914="",0,IF(N914="H",0,IF(O914&lt;Veriler!$F$2,J914*Veriler!$F$2,J914*O914)))))," ")</f>
        <v>0</v>
      </c>
      <c r="R914" s="70">
        <f>IF(Veriler!O914&lt;=0.1, Q914, IF(AND(Veriler!O914&gt;0.1, E914="", N914="E"), IF(O914&gt;Veriler!$F$2, O914*Q914, IF(O914&lt;Veriler!$F$2, Veriler!$F$2*Q914, O914*Q914)), 0))</f>
        <v>0</v>
      </c>
      <c r="S914" s="70" t="str">
        <f t="shared" si="166"/>
        <v xml:space="preserve"> </v>
      </c>
      <c r="T914" s="73" t="str">
        <f>IFERROR(IF(E914="", IF(Q914=1, 0, IF(J914-Q914=0, "", J914-Q914)), IF(Veriler!H914="", J914, IF(J914*Veriler!H914=0, "", J914*Veriler!H914))), J914)</f>
        <v/>
      </c>
    </row>
    <row r="915" spans="1:20" s="63" customFormat="1" ht="27.75" customHeight="1" x14ac:dyDescent="0.25">
      <c r="A915" s="69">
        <v>10</v>
      </c>
      <c r="B915" s="201"/>
      <c r="C915" s="202"/>
      <c r="D915" s="4"/>
      <c r="E915" s="5"/>
      <c r="F915" s="3"/>
      <c r="G915" s="3"/>
      <c r="H915" s="3"/>
      <c r="I915" s="3"/>
      <c r="J915" s="70" t="str">
        <f t="shared" si="164"/>
        <v/>
      </c>
      <c r="K915" s="71" t="str">
        <f>IF(J915="", "", J915/Veriler!$S$1)</f>
        <v/>
      </c>
      <c r="L915" s="108" t="str">
        <f>IF(E915&lt;&gt;"", "İthal Girdi", IF(Veriler!O915="", "", IF(Veriler!N915="H", "%0,5 üzerindedir", IF(Veriler!O915&gt;0.1, "%10 sınırı aşılmıştır.", "Uygun"))))</f>
        <v/>
      </c>
      <c r="M915" s="108" t="str">
        <f t="shared" si="163"/>
        <v xml:space="preserve"> </v>
      </c>
      <c r="N915" s="29"/>
      <c r="O915" s="6"/>
      <c r="P915" s="72" t="str">
        <f t="shared" si="165"/>
        <v/>
      </c>
      <c r="Q915" s="70">
        <f>IFERROR(IF(K915&lt;=0.005,IF(E915="",J915,0),IF(E915&lt;&gt;"",0,IF(N915="",0,IF(N915="H",0,IF(O915&lt;Veriler!$F$2,J915*Veriler!$F$2,J915*O915)))))," ")</f>
        <v>0</v>
      </c>
      <c r="R915" s="70">
        <f>IF(Veriler!O915&lt;=0.1, Q915, IF(AND(Veriler!O915&gt;0.1, E915="", N915="E"), IF(O915&gt;Veriler!$F$2, O915*Q915, IF(O915&lt;Veriler!$F$2, Veriler!$F$2*Q915, O915*Q915)), 0))</f>
        <v>0</v>
      </c>
      <c r="S915" s="70" t="str">
        <f t="shared" si="166"/>
        <v xml:space="preserve"> </v>
      </c>
      <c r="T915" s="73" t="str">
        <f>IFERROR(IF(E915="", IF(Q915=1, 0, IF(J915-Q915=0, "", J915-Q915)), IF(Veriler!H915="", J915, IF(J915*Veriler!H915=0, "", J915*Veriler!H915))), J915)</f>
        <v/>
      </c>
    </row>
    <row r="916" spans="1:20" s="63" customFormat="1" ht="27.75" customHeight="1" x14ac:dyDescent="0.25">
      <c r="A916" s="69">
        <v>11</v>
      </c>
      <c r="B916" s="201"/>
      <c r="C916" s="202"/>
      <c r="D916" s="4"/>
      <c r="E916" s="5"/>
      <c r="F916" s="3"/>
      <c r="G916" s="3"/>
      <c r="H916" s="3"/>
      <c r="I916" s="3"/>
      <c r="J916" s="70" t="str">
        <f t="shared" si="164"/>
        <v/>
      </c>
      <c r="K916" s="71" t="str">
        <f>IF(J916="", "", J916/Veriler!$S$1)</f>
        <v/>
      </c>
      <c r="L916" s="108" t="str">
        <f>IF(E916&lt;&gt;"", "İthal Girdi", IF(Veriler!O916="", "", IF(Veriler!N916="H", "%0,5 üzerindedir", IF(Veriler!O916&gt;0.1, "%10 sınırı aşılmıştır.", "Uygun"))))</f>
        <v/>
      </c>
      <c r="M916" s="108" t="str">
        <f t="shared" si="163"/>
        <v xml:space="preserve"> </v>
      </c>
      <c r="N916" s="29"/>
      <c r="O916" s="6"/>
      <c r="P916" s="72" t="str">
        <f t="shared" si="165"/>
        <v/>
      </c>
      <c r="Q916" s="70">
        <f>IFERROR(IF(K916&lt;=0.005,IF(E916="",J916,0),IF(E916&lt;&gt;"",0,IF(N916="",0,IF(N916="H",0,IF(O916&lt;Veriler!$F$2,J916*Veriler!$F$2,J916*O916)))))," ")</f>
        <v>0</v>
      </c>
      <c r="R916" s="70">
        <f>IF(Veriler!O916&lt;=0.1, Q916, IF(AND(Veriler!O916&gt;0.1, E916="", N916="E"), IF(O916&gt;Veriler!$F$2, O916*Q916, IF(O916&lt;Veriler!$F$2, Veriler!$F$2*Q916, O916*Q916)), 0))</f>
        <v>0</v>
      </c>
      <c r="S916" s="70" t="str">
        <f t="shared" si="166"/>
        <v xml:space="preserve"> </v>
      </c>
      <c r="T916" s="73" t="str">
        <f>IFERROR(IF(E916="", IF(Q916=1, 0, IF(J916-Q916=0, "", J916-Q916)), IF(Veriler!H916="", J916, IF(J916*Veriler!H916=0, "", J916*Veriler!H916))), J916)</f>
        <v/>
      </c>
    </row>
    <row r="917" spans="1:20" s="63" customFormat="1" ht="27.75" customHeight="1" x14ac:dyDescent="0.25">
      <c r="A917" s="69">
        <v>12</v>
      </c>
      <c r="B917" s="201"/>
      <c r="C917" s="202"/>
      <c r="D917" s="4"/>
      <c r="E917" s="5"/>
      <c r="F917" s="3"/>
      <c r="G917" s="3"/>
      <c r="H917" s="3"/>
      <c r="I917" s="3"/>
      <c r="J917" s="70" t="str">
        <f t="shared" si="164"/>
        <v/>
      </c>
      <c r="K917" s="71" t="str">
        <f>IF(J917="", "", J917/Veriler!$S$1)</f>
        <v/>
      </c>
      <c r="L917" s="108" t="str">
        <f>IF(E917&lt;&gt;"", "İthal Girdi", IF(Veriler!O917="", "", IF(Veriler!N917="H", "%0,5 üzerindedir", IF(Veriler!O917&gt;0.1, "%10 sınırı aşılmıştır.", "Uygun"))))</f>
        <v/>
      </c>
      <c r="M917" s="108" t="str">
        <f t="shared" si="163"/>
        <v xml:space="preserve"> </v>
      </c>
      <c r="N917" s="29"/>
      <c r="O917" s="6"/>
      <c r="P917" s="72" t="str">
        <f t="shared" si="165"/>
        <v/>
      </c>
      <c r="Q917" s="70">
        <f>IFERROR(IF(K917&lt;=0.005,IF(E917="",J917,0),IF(E917&lt;&gt;"",0,IF(N917="",0,IF(N917="H",0,IF(O917&lt;Veriler!$F$2,J917*Veriler!$F$2,J917*O917)))))," ")</f>
        <v>0</v>
      </c>
      <c r="R917" s="70">
        <f>IF(Veriler!O917&lt;=0.1, Q917, IF(AND(Veriler!O917&gt;0.1, E917="", N917="E"), IF(O917&gt;Veriler!$F$2, O917*Q917, IF(O917&lt;Veriler!$F$2, Veriler!$F$2*Q917, O917*Q917)), 0))</f>
        <v>0</v>
      </c>
      <c r="S917" s="70" t="str">
        <f t="shared" si="166"/>
        <v xml:space="preserve"> </v>
      </c>
      <c r="T917" s="73" t="str">
        <f>IFERROR(IF(E917="", IF(Q917=1, 0, IF(J917-Q917=0, "", J917-Q917)), IF(Veriler!H917="", J917, IF(J917*Veriler!H917=0, "", J917*Veriler!H917))), J917)</f>
        <v/>
      </c>
    </row>
    <row r="918" spans="1:20" s="63" customFormat="1" ht="27.75" customHeight="1" x14ac:dyDescent="0.25">
      <c r="A918" s="69">
        <v>13</v>
      </c>
      <c r="B918" s="201"/>
      <c r="C918" s="202"/>
      <c r="D918" s="4"/>
      <c r="E918" s="5"/>
      <c r="F918" s="3"/>
      <c r="G918" s="3"/>
      <c r="H918" s="3"/>
      <c r="I918" s="3"/>
      <c r="J918" s="70" t="str">
        <f t="shared" si="164"/>
        <v/>
      </c>
      <c r="K918" s="71" t="str">
        <f>IF(J918="", "", J918/Veriler!$S$1)</f>
        <v/>
      </c>
      <c r="L918" s="108" t="str">
        <f>IF(E918&lt;&gt;"", "İthal Girdi", IF(Veriler!O918="", "", IF(Veriler!N918="H", "%0,5 üzerindedir", IF(Veriler!O918&gt;0.1, "%10 sınırı aşılmıştır.", "Uygun"))))</f>
        <v/>
      </c>
      <c r="M918" s="108" t="str">
        <f t="shared" si="163"/>
        <v xml:space="preserve"> </v>
      </c>
      <c r="N918" s="29"/>
      <c r="O918" s="6"/>
      <c r="P918" s="72" t="str">
        <f t="shared" si="165"/>
        <v/>
      </c>
      <c r="Q918" s="70">
        <f>IFERROR(IF(K918&lt;=0.005,IF(E918="",J918,0),IF(E918&lt;&gt;"",0,IF(N918="",0,IF(N918="H",0,IF(O918&lt;Veriler!$F$2,J918*Veriler!$F$2,J918*O918)))))," ")</f>
        <v>0</v>
      </c>
      <c r="R918" s="70">
        <f>IF(Veriler!O918&lt;=0.1, Q918, IF(AND(Veriler!O918&gt;0.1, E918="", N918="E"), IF(O918&gt;Veriler!$F$2, O918*Q918, IF(O918&lt;Veriler!$F$2, Veriler!$F$2*Q918, O918*Q918)), 0))</f>
        <v>0</v>
      </c>
      <c r="S918" s="70" t="str">
        <f t="shared" si="166"/>
        <v xml:space="preserve"> </v>
      </c>
      <c r="T918" s="73" t="str">
        <f>IFERROR(IF(E918="", IF(Q918=1, 0, IF(J918-Q918=0, "", J918-Q918)), IF(Veriler!H918="", J918, IF(J918*Veriler!H918=0, "", J918*Veriler!H918))), J918)</f>
        <v/>
      </c>
    </row>
    <row r="919" spans="1:20" s="63" customFormat="1" ht="27.75" customHeight="1" x14ac:dyDescent="0.25">
      <c r="A919" s="69">
        <v>14</v>
      </c>
      <c r="B919" s="201"/>
      <c r="C919" s="202"/>
      <c r="D919" s="4"/>
      <c r="E919" s="5"/>
      <c r="F919" s="3"/>
      <c r="G919" s="3"/>
      <c r="H919" s="3"/>
      <c r="I919" s="3"/>
      <c r="J919" s="70" t="str">
        <f t="shared" si="164"/>
        <v/>
      </c>
      <c r="K919" s="71" t="str">
        <f>IF(J919="", "", J919/Veriler!$S$1)</f>
        <v/>
      </c>
      <c r="L919" s="108" t="str">
        <f>IF(E919&lt;&gt;"", "İthal Girdi", IF(Veriler!O919="", "", IF(Veriler!N919="H", "%0,5 üzerindedir", IF(Veriler!O919&gt;0.1, "%10 sınırı aşılmıştır.", "Uygun"))))</f>
        <v/>
      </c>
      <c r="M919" s="108" t="str">
        <f t="shared" si="163"/>
        <v xml:space="preserve"> </v>
      </c>
      <c r="N919" s="29"/>
      <c r="O919" s="6"/>
      <c r="P919" s="72" t="str">
        <f t="shared" si="165"/>
        <v/>
      </c>
      <c r="Q919" s="70">
        <f>IFERROR(IF(K919&lt;=0.005,IF(E919="",J919,0),IF(E919&lt;&gt;"",0,IF(N919="",0,IF(N919="H",0,IF(O919&lt;Veriler!$F$2,J919*Veriler!$F$2,J919*O919)))))," ")</f>
        <v>0</v>
      </c>
      <c r="R919" s="70">
        <f>IF(Veriler!O919&lt;=0.1, Q919, IF(AND(Veriler!O919&gt;0.1, E919="", N919="E"), IF(O919&gt;Veriler!$F$2, O919*Q919, IF(O919&lt;Veriler!$F$2, Veriler!$F$2*Q919, O919*Q919)), 0))</f>
        <v>0</v>
      </c>
      <c r="S919" s="70" t="str">
        <f t="shared" si="166"/>
        <v xml:space="preserve"> </v>
      </c>
      <c r="T919" s="73" t="str">
        <f>IFERROR(IF(E919="", IF(Q919=1, 0, IF(J919-Q919=0, "", J919-Q919)), IF(Veriler!H919="", J919, IF(J919*Veriler!H919=0, "", J919*Veriler!H919))), J919)</f>
        <v/>
      </c>
    </row>
    <row r="920" spans="1:20" s="63" customFormat="1" ht="27" customHeight="1" x14ac:dyDescent="0.25">
      <c r="A920" s="103"/>
      <c r="B920" s="204" t="s">
        <v>18</v>
      </c>
      <c r="C920" s="204"/>
      <c r="D920" s="104"/>
      <c r="E920" s="104"/>
      <c r="F920" s="104"/>
      <c r="G920" s="104"/>
      <c r="H920" s="104"/>
      <c r="I920" s="104"/>
      <c r="J920" s="104"/>
      <c r="K920" s="104"/>
      <c r="L920" s="104"/>
      <c r="M920" s="104"/>
      <c r="N920" s="104"/>
      <c r="O920" s="104"/>
      <c r="P920" s="204"/>
      <c r="Q920" s="204"/>
      <c r="R920" s="104"/>
      <c r="S920" s="104"/>
      <c r="T920" s="104"/>
    </row>
    <row r="921" spans="1:20" s="63" customFormat="1" ht="27.75" customHeight="1" x14ac:dyDescent="0.25">
      <c r="A921" s="69">
        <v>1</v>
      </c>
      <c r="B921" s="201"/>
      <c r="C921" s="202"/>
      <c r="D921" s="4"/>
      <c r="E921" s="5"/>
      <c r="F921" s="3"/>
      <c r="G921" s="3"/>
      <c r="H921" s="3"/>
      <c r="I921" s="3"/>
      <c r="J921" s="70" t="str">
        <f t="shared" ref="J921:J934" si="167">IF(AND(F921&lt;&gt;0, H921&lt;&gt;0, I921&lt;&gt;0), F921*H921*I921, "")</f>
        <v/>
      </c>
      <c r="K921" s="71" t="str">
        <f>IF(J921="", "", J921/Veriler!$S$1)</f>
        <v/>
      </c>
      <c r="L921" s="108" t="str">
        <f>IF(E921&lt;&gt;"", "İthal Girdi", IF(Veriler!O921="", "", IF(Veriler!N921="H", "%0,5 üzerindedir", IF(Veriler!O921&gt;0.1, "%10 sınırı aşılmıştır.", "Uygun"))))</f>
        <v/>
      </c>
      <c r="M921" s="108" t="str">
        <f t="shared" ref="M921:M934" si="168">IF(K921=""," ",L921)</f>
        <v xml:space="preserve"> </v>
      </c>
      <c r="N921" s="29"/>
      <c r="O921" s="6"/>
      <c r="P921" s="72" t="str">
        <f t="shared" ref="P921:P934" si="169">IFERROR(IF(AND(R921&lt;&gt;"",J921&lt;&gt;"",J921&lt;&gt;0,R921&lt;&gt;0),R921/J921,"")," ")</f>
        <v/>
      </c>
      <c r="Q921" s="70">
        <f>IFERROR(IF(K921&lt;=0.005,IF(E921="",J921,0),IF(E921&lt;&gt;"",0,IF(N921="",0,IF(N921="H",0,IF(O921&lt;Veriler!$F$2,J921*Veriler!$F$2,J921*O921)))))," ")</f>
        <v>0</v>
      </c>
      <c r="R921" s="70">
        <f>IF(Veriler!O921&lt;=0.1, Q921, IF(AND(Veriler!O921&gt;0.1, E921="", N921="E"), IF(O921&gt;Veriler!$F$2, O921*Q921, IF(O921&lt;Veriler!$F$2, Veriler!$F$2*Q921, O921*Q921)), 0))</f>
        <v>0</v>
      </c>
      <c r="S921" s="70" t="str">
        <f t="shared" ref="S921:S934" si="170">IF(R921=0," ",R921)</f>
        <v xml:space="preserve"> </v>
      </c>
      <c r="T921" s="73" t="str">
        <f>IFERROR(IF(E921="", IF(Q921=1, 0, IF(J921-Q921=0, "", J921-Q921)), IF(Veriler!H921="", J921, IF(J921*Veriler!H921=0, "", J921*Veriler!H921))), J921)</f>
        <v/>
      </c>
    </row>
    <row r="922" spans="1:20" s="63" customFormat="1" ht="27.75" customHeight="1" x14ac:dyDescent="0.25">
      <c r="A922" s="69">
        <v>2</v>
      </c>
      <c r="B922" s="201"/>
      <c r="C922" s="202"/>
      <c r="D922" s="4"/>
      <c r="E922" s="5"/>
      <c r="F922" s="3"/>
      <c r="G922" s="3"/>
      <c r="H922" s="3"/>
      <c r="I922" s="3"/>
      <c r="J922" s="70" t="str">
        <f t="shared" si="167"/>
        <v/>
      </c>
      <c r="K922" s="71" t="str">
        <f>IF(J922="", "", J922/Veriler!$S$1)</f>
        <v/>
      </c>
      <c r="L922" s="108" t="str">
        <f>IF(E922&lt;&gt;"", "İthal Girdi", IF(Veriler!O922="", "", IF(Veriler!N922="H", "%0,5 üzerindedir", IF(Veriler!O922&gt;0.1, "%10 sınırı aşılmıştır.", "Uygun"))))</f>
        <v/>
      </c>
      <c r="M922" s="108" t="str">
        <f t="shared" si="168"/>
        <v xml:space="preserve"> </v>
      </c>
      <c r="N922" s="29"/>
      <c r="O922" s="6"/>
      <c r="P922" s="72" t="str">
        <f t="shared" si="169"/>
        <v/>
      </c>
      <c r="Q922" s="70">
        <f>IFERROR(IF(K922&lt;=0.005,IF(E922="",J922,0),IF(E922&lt;&gt;"",0,IF(N922="",0,IF(N922="H",0,IF(O922&lt;Veriler!$F$2,J922*Veriler!$F$2,J922*O922)))))," ")</f>
        <v>0</v>
      </c>
      <c r="R922" s="70">
        <f>IF(Veriler!O922&lt;=0.1, Q922, IF(AND(Veriler!O922&gt;0.1, E922="", N922="E"), IF(O922&gt;Veriler!$F$2, O922*Q922, IF(O922&lt;Veriler!$F$2, Veriler!$F$2*Q922, O922*Q922)), 0))</f>
        <v>0</v>
      </c>
      <c r="S922" s="70" t="str">
        <f t="shared" si="170"/>
        <v xml:space="preserve"> </v>
      </c>
      <c r="T922" s="73" t="str">
        <f>IFERROR(IF(E922="", IF(Q922=1, 0, IF(J922-Q922=0, "", J922-Q922)), IF(Veriler!H922="", J922, IF(J922*Veriler!H922=0, "", J922*Veriler!H922))), J922)</f>
        <v/>
      </c>
    </row>
    <row r="923" spans="1:20" s="63" customFormat="1" ht="27.75" customHeight="1" x14ac:dyDescent="0.25">
      <c r="A923" s="69">
        <v>3</v>
      </c>
      <c r="B923" s="201"/>
      <c r="C923" s="202"/>
      <c r="D923" s="4"/>
      <c r="E923" s="5"/>
      <c r="F923" s="3"/>
      <c r="G923" s="3"/>
      <c r="H923" s="3"/>
      <c r="I923" s="3"/>
      <c r="J923" s="70" t="str">
        <f t="shared" si="167"/>
        <v/>
      </c>
      <c r="K923" s="71" t="str">
        <f>IF(J923="", "", J923/Veriler!$S$1)</f>
        <v/>
      </c>
      <c r="L923" s="108" t="str">
        <f>IF(E923&lt;&gt;"", "İthal Girdi", IF(Veriler!O923="", "", IF(Veriler!N923="H", "%0,5 üzerindedir", IF(Veriler!O923&gt;0.1, "%10 sınırı aşılmıştır.", "Uygun"))))</f>
        <v/>
      </c>
      <c r="M923" s="108" t="str">
        <f t="shared" si="168"/>
        <v xml:space="preserve"> </v>
      </c>
      <c r="N923" s="29"/>
      <c r="O923" s="6"/>
      <c r="P923" s="72" t="str">
        <f t="shared" si="169"/>
        <v/>
      </c>
      <c r="Q923" s="70">
        <f>IFERROR(IF(K923&lt;=0.005,IF(E923="",J923,0),IF(E923&lt;&gt;"",0,IF(N923="",0,IF(N923="H",0,IF(O923&lt;Veriler!$F$2,J923*Veriler!$F$2,J923*O923)))))," ")</f>
        <v>0</v>
      </c>
      <c r="R923" s="70">
        <f>IF(Veriler!O923&lt;=0.1, Q923, IF(AND(Veriler!O923&gt;0.1, E923="", N923="E"), IF(O923&gt;Veriler!$F$2, O923*Q923, IF(O923&lt;Veriler!$F$2, Veriler!$F$2*Q923, O923*Q923)), 0))</f>
        <v>0</v>
      </c>
      <c r="S923" s="70" t="str">
        <f t="shared" si="170"/>
        <v xml:space="preserve"> </v>
      </c>
      <c r="T923" s="73" t="str">
        <f>IFERROR(IF(E923="", IF(Q923=1, 0, IF(J923-Q923=0, "", J923-Q923)), IF(Veriler!H923="", J923, IF(J923*Veriler!H923=0, "", J923*Veriler!H923))), J923)</f>
        <v/>
      </c>
    </row>
    <row r="924" spans="1:20" s="63" customFormat="1" ht="27.75" customHeight="1" x14ac:dyDescent="0.25">
      <c r="A924" s="69">
        <v>4</v>
      </c>
      <c r="B924" s="201"/>
      <c r="C924" s="202"/>
      <c r="D924" s="4"/>
      <c r="E924" s="5"/>
      <c r="F924" s="3"/>
      <c r="G924" s="3"/>
      <c r="H924" s="3"/>
      <c r="I924" s="3"/>
      <c r="J924" s="70" t="str">
        <f t="shared" si="167"/>
        <v/>
      </c>
      <c r="K924" s="71" t="str">
        <f>IF(J924="", "", J924/Veriler!$S$1)</f>
        <v/>
      </c>
      <c r="L924" s="108" t="str">
        <f>IF(E924&lt;&gt;"", "İthal Girdi", IF(Veriler!O924="", "", IF(Veriler!N924="H", "%0,5 üzerindedir", IF(Veriler!O924&gt;0.1, "%10 sınırı aşılmıştır.", "Uygun"))))</f>
        <v/>
      </c>
      <c r="M924" s="108" t="str">
        <f t="shared" si="168"/>
        <v xml:space="preserve"> </v>
      </c>
      <c r="N924" s="29"/>
      <c r="O924" s="6"/>
      <c r="P924" s="72" t="str">
        <f t="shared" si="169"/>
        <v/>
      </c>
      <c r="Q924" s="70">
        <f>IFERROR(IF(K924&lt;=0.005,IF(E924="",J924,0),IF(E924&lt;&gt;"",0,IF(N924="",0,IF(N924="H",0,IF(O924&lt;Veriler!$F$2,J924*Veriler!$F$2,J924*O924)))))," ")</f>
        <v>0</v>
      </c>
      <c r="R924" s="70">
        <f>IF(Veriler!O924&lt;=0.1, Q924, IF(AND(Veriler!O924&gt;0.1, E924="", N924="E"), IF(O924&gt;Veriler!$F$2, O924*Q924, IF(O924&lt;Veriler!$F$2, Veriler!$F$2*Q924, O924*Q924)), 0))</f>
        <v>0</v>
      </c>
      <c r="S924" s="70" t="str">
        <f t="shared" si="170"/>
        <v xml:space="preserve"> </v>
      </c>
      <c r="T924" s="73" t="str">
        <f>IFERROR(IF(E924="", IF(Q924=1, 0, IF(J924-Q924=0, "", J924-Q924)), IF(Veriler!H924="", J924, IF(J924*Veriler!H924=0, "", J924*Veriler!H924))), J924)</f>
        <v/>
      </c>
    </row>
    <row r="925" spans="1:20" s="63" customFormat="1" ht="27.75" customHeight="1" x14ac:dyDescent="0.25">
      <c r="A925" s="69">
        <v>5</v>
      </c>
      <c r="B925" s="201"/>
      <c r="C925" s="202"/>
      <c r="D925" s="4"/>
      <c r="E925" s="5"/>
      <c r="F925" s="3"/>
      <c r="G925" s="3"/>
      <c r="H925" s="3"/>
      <c r="I925" s="3"/>
      <c r="J925" s="70" t="str">
        <f t="shared" si="167"/>
        <v/>
      </c>
      <c r="K925" s="71" t="str">
        <f>IF(J925="", "", J925/Veriler!$S$1)</f>
        <v/>
      </c>
      <c r="L925" s="108" t="str">
        <f>IF(E925&lt;&gt;"", "İthal Girdi", IF(Veriler!O925="", "", IF(Veriler!N925="H", "%0,5 üzerindedir", IF(Veriler!O925&gt;0.1, "%10 sınırı aşılmıştır.", "Uygun"))))</f>
        <v/>
      </c>
      <c r="M925" s="108" t="str">
        <f t="shared" si="168"/>
        <v xml:space="preserve"> </v>
      </c>
      <c r="N925" s="29"/>
      <c r="O925" s="6"/>
      <c r="P925" s="72" t="str">
        <f t="shared" si="169"/>
        <v/>
      </c>
      <c r="Q925" s="70">
        <f>IFERROR(IF(K925&lt;=0.005,IF(E925="",J925,0),IF(E925&lt;&gt;"",0,IF(N925="",0,IF(N925="H",0,IF(O925&lt;Veriler!$F$2,J925*Veriler!$F$2,J925*O925)))))," ")</f>
        <v>0</v>
      </c>
      <c r="R925" s="70">
        <f>IF(Veriler!O925&lt;=0.1, Q925, IF(AND(Veriler!O925&gt;0.1, E925="", N925="E"), IF(O925&gt;Veriler!$F$2, O925*Q925, IF(O925&lt;Veriler!$F$2, Veriler!$F$2*Q925, O925*Q925)), 0))</f>
        <v>0</v>
      </c>
      <c r="S925" s="70" t="str">
        <f t="shared" si="170"/>
        <v xml:space="preserve"> </v>
      </c>
      <c r="T925" s="73" t="str">
        <f>IFERROR(IF(E925="", IF(Q925=1, 0, IF(J925-Q925=0, "", J925-Q925)), IF(Veriler!H925="", J925, IF(J925*Veriler!H925=0, "", J925*Veriler!H925))), J925)</f>
        <v/>
      </c>
    </row>
    <row r="926" spans="1:20" s="63" customFormat="1" ht="27.75" customHeight="1" x14ac:dyDescent="0.25">
      <c r="A926" s="69">
        <v>6</v>
      </c>
      <c r="B926" s="201"/>
      <c r="C926" s="202"/>
      <c r="D926" s="4"/>
      <c r="E926" s="5"/>
      <c r="F926" s="3"/>
      <c r="G926" s="3"/>
      <c r="H926" s="3"/>
      <c r="I926" s="3"/>
      <c r="J926" s="70" t="str">
        <f t="shared" si="167"/>
        <v/>
      </c>
      <c r="K926" s="71" t="str">
        <f>IF(J926="", "", J926/Veriler!$S$1)</f>
        <v/>
      </c>
      <c r="L926" s="108" t="str">
        <f>IF(E926&lt;&gt;"", "İthal Girdi", IF(Veriler!O926="", "", IF(Veriler!N926="H", "%0,5 üzerindedir", IF(Veriler!O926&gt;0.1, "%10 sınırı aşılmıştır.", "Uygun"))))</f>
        <v/>
      </c>
      <c r="M926" s="108" t="str">
        <f t="shared" si="168"/>
        <v xml:space="preserve"> </v>
      </c>
      <c r="N926" s="29"/>
      <c r="O926" s="6"/>
      <c r="P926" s="72" t="str">
        <f t="shared" si="169"/>
        <v/>
      </c>
      <c r="Q926" s="70">
        <f>IFERROR(IF(K926&lt;=0.005,IF(E926="",J926,0),IF(E926&lt;&gt;"",0,IF(N926="",0,IF(N926="H",0,IF(O926&lt;Veriler!$F$2,J926*Veriler!$F$2,J926*O926)))))," ")</f>
        <v>0</v>
      </c>
      <c r="R926" s="70">
        <f>IF(Veriler!O926&lt;=0.1, Q926, IF(AND(Veriler!O926&gt;0.1, E926="", N926="E"), IF(O926&gt;Veriler!$F$2, O926*Q926, IF(O926&lt;Veriler!$F$2, Veriler!$F$2*Q926, O926*Q926)), 0))</f>
        <v>0</v>
      </c>
      <c r="S926" s="70" t="str">
        <f t="shared" si="170"/>
        <v xml:space="preserve"> </v>
      </c>
      <c r="T926" s="73" t="str">
        <f>IFERROR(IF(E926="", IF(Q926=1, 0, IF(J926-Q926=0, "", J926-Q926)), IF(Veriler!H926="", J926, IF(J926*Veriler!H926=0, "", J926*Veriler!H926))), J926)</f>
        <v/>
      </c>
    </row>
    <row r="927" spans="1:20" s="63" customFormat="1" ht="27.75" customHeight="1" x14ac:dyDescent="0.25">
      <c r="A927" s="69">
        <v>7</v>
      </c>
      <c r="B927" s="201"/>
      <c r="C927" s="202"/>
      <c r="D927" s="4"/>
      <c r="E927" s="5"/>
      <c r="F927" s="3"/>
      <c r="G927" s="3"/>
      <c r="H927" s="3"/>
      <c r="I927" s="3"/>
      <c r="J927" s="70" t="str">
        <f t="shared" si="167"/>
        <v/>
      </c>
      <c r="K927" s="71" t="str">
        <f>IF(J927="", "", J927/Veriler!$S$1)</f>
        <v/>
      </c>
      <c r="L927" s="108" t="str">
        <f>IF(E927&lt;&gt;"", "İthal Girdi", IF(Veriler!O927="", "", IF(Veriler!N927="H", "%0,5 üzerindedir", IF(Veriler!O927&gt;0.1, "%10 sınırı aşılmıştır.", "Uygun"))))</f>
        <v/>
      </c>
      <c r="M927" s="108" t="str">
        <f t="shared" si="168"/>
        <v xml:space="preserve"> </v>
      </c>
      <c r="N927" s="29"/>
      <c r="O927" s="6"/>
      <c r="P927" s="72" t="str">
        <f t="shared" si="169"/>
        <v/>
      </c>
      <c r="Q927" s="70">
        <f>IFERROR(IF(K927&lt;=0.005,IF(E927="",J927,0),IF(E927&lt;&gt;"",0,IF(N927="",0,IF(N927="H",0,IF(O927&lt;Veriler!$F$2,J927*Veriler!$F$2,J927*O927)))))," ")</f>
        <v>0</v>
      </c>
      <c r="R927" s="70">
        <f>IF(Veriler!O927&lt;=0.1, Q927, IF(AND(Veriler!O927&gt;0.1, E927="", N927="E"), IF(O927&gt;Veriler!$F$2, O927*Q927, IF(O927&lt;Veriler!$F$2, Veriler!$F$2*Q927, O927*Q927)), 0))</f>
        <v>0</v>
      </c>
      <c r="S927" s="70" t="str">
        <f t="shared" si="170"/>
        <v xml:space="preserve"> </v>
      </c>
      <c r="T927" s="73" t="str">
        <f>IFERROR(IF(E927="", IF(Q927=1, 0, IF(J927-Q927=0, "", J927-Q927)), IF(Veriler!H927="", J927, IF(J927*Veriler!H927=0, "", J927*Veriler!H927))), J927)</f>
        <v/>
      </c>
    </row>
    <row r="928" spans="1:20" s="63" customFormat="1" ht="27.75" customHeight="1" x14ac:dyDescent="0.25">
      <c r="A928" s="69">
        <v>8</v>
      </c>
      <c r="B928" s="201"/>
      <c r="C928" s="202"/>
      <c r="D928" s="4"/>
      <c r="E928" s="5"/>
      <c r="F928" s="3"/>
      <c r="G928" s="3"/>
      <c r="H928" s="3"/>
      <c r="I928" s="3"/>
      <c r="J928" s="70" t="str">
        <f t="shared" si="167"/>
        <v/>
      </c>
      <c r="K928" s="71" t="str">
        <f>IF(J928="", "", J928/Veriler!$S$1)</f>
        <v/>
      </c>
      <c r="L928" s="108" t="str">
        <f>IF(E928&lt;&gt;"", "İthal Girdi", IF(Veriler!O928="", "", IF(Veriler!N928="H", "%0,5 üzerindedir", IF(Veriler!O928&gt;0.1, "%10 sınırı aşılmıştır.", "Uygun"))))</f>
        <v/>
      </c>
      <c r="M928" s="108" t="str">
        <f t="shared" si="168"/>
        <v xml:space="preserve"> </v>
      </c>
      <c r="N928" s="29"/>
      <c r="O928" s="6"/>
      <c r="P928" s="72" t="str">
        <f t="shared" si="169"/>
        <v/>
      </c>
      <c r="Q928" s="70">
        <f>IFERROR(IF(K928&lt;=0.005,IF(E928="",J928,0),IF(E928&lt;&gt;"",0,IF(N928="",0,IF(N928="H",0,IF(O928&lt;Veriler!$F$2,J928*Veriler!$F$2,J928*O928)))))," ")</f>
        <v>0</v>
      </c>
      <c r="R928" s="70">
        <f>IF(Veriler!O928&lt;=0.1, Q928, IF(AND(Veriler!O928&gt;0.1, E928="", N928="E"), IF(O928&gt;Veriler!$F$2, O928*Q928, IF(O928&lt;Veriler!$F$2, Veriler!$F$2*Q928, O928*Q928)), 0))</f>
        <v>0</v>
      </c>
      <c r="S928" s="70" t="str">
        <f t="shared" si="170"/>
        <v xml:space="preserve"> </v>
      </c>
      <c r="T928" s="73" t="str">
        <f>IFERROR(IF(E928="", IF(Q928=1, 0, IF(J928-Q928=0, "", J928-Q928)), IF(Veriler!H928="", J928, IF(J928*Veriler!H928=0, "", J928*Veriler!H928))), J928)</f>
        <v/>
      </c>
    </row>
    <row r="929" spans="1:20" s="63" customFormat="1" ht="27.75" customHeight="1" x14ac:dyDescent="0.25">
      <c r="A929" s="69">
        <v>9</v>
      </c>
      <c r="B929" s="201"/>
      <c r="C929" s="202"/>
      <c r="D929" s="4"/>
      <c r="E929" s="5"/>
      <c r="F929" s="3"/>
      <c r="G929" s="3"/>
      <c r="H929" s="3"/>
      <c r="I929" s="3"/>
      <c r="J929" s="70" t="str">
        <f t="shared" si="167"/>
        <v/>
      </c>
      <c r="K929" s="71" t="str">
        <f>IF(J929="", "", J929/Veriler!$S$1)</f>
        <v/>
      </c>
      <c r="L929" s="108" t="str">
        <f>IF(E929&lt;&gt;"", "İthal Girdi", IF(Veriler!O929="", "", IF(Veriler!N929="H", "%0,5 üzerindedir", IF(Veriler!O929&gt;0.1, "%10 sınırı aşılmıştır.", "Uygun"))))</f>
        <v/>
      </c>
      <c r="M929" s="108" t="str">
        <f t="shared" si="168"/>
        <v xml:space="preserve"> </v>
      </c>
      <c r="N929" s="29"/>
      <c r="O929" s="6"/>
      <c r="P929" s="72" t="str">
        <f t="shared" si="169"/>
        <v/>
      </c>
      <c r="Q929" s="70">
        <f>IFERROR(IF(K929&lt;=0.005,IF(E929="",J929,0),IF(E929&lt;&gt;"",0,IF(N929="",0,IF(N929="H",0,IF(O929&lt;Veriler!$F$2,J929*Veriler!$F$2,J929*O929)))))," ")</f>
        <v>0</v>
      </c>
      <c r="R929" s="70">
        <f>IF(Veriler!O929&lt;=0.1, Q929, IF(AND(Veriler!O929&gt;0.1, E929="", N929="E"), IF(O929&gt;Veriler!$F$2, O929*Q929, IF(O929&lt;Veriler!$F$2, Veriler!$F$2*Q929, O929*Q929)), 0))</f>
        <v>0</v>
      </c>
      <c r="S929" s="70" t="str">
        <f t="shared" si="170"/>
        <v xml:space="preserve"> </v>
      </c>
      <c r="T929" s="73" t="str">
        <f>IFERROR(IF(E929="", IF(Q929=1, 0, IF(J929-Q929=0, "", J929-Q929)), IF(Veriler!H929="", J929, IF(J929*Veriler!H929=0, "", J929*Veriler!H929))), J929)</f>
        <v/>
      </c>
    </row>
    <row r="930" spans="1:20" s="63" customFormat="1" ht="27.75" customHeight="1" x14ac:dyDescent="0.25">
      <c r="A930" s="69">
        <v>10</v>
      </c>
      <c r="B930" s="201"/>
      <c r="C930" s="202"/>
      <c r="D930" s="4"/>
      <c r="E930" s="5"/>
      <c r="F930" s="3"/>
      <c r="G930" s="3"/>
      <c r="H930" s="3"/>
      <c r="I930" s="3"/>
      <c r="J930" s="70" t="str">
        <f t="shared" si="167"/>
        <v/>
      </c>
      <c r="K930" s="71" t="str">
        <f>IF(J930="", "", J930/Veriler!$S$1)</f>
        <v/>
      </c>
      <c r="L930" s="108" t="str">
        <f>IF(E930&lt;&gt;"", "İthal Girdi", IF(Veriler!O930="", "", IF(Veriler!N930="H", "%0,5 üzerindedir", IF(Veriler!O930&gt;0.1, "%10 sınırı aşılmıştır.", "Uygun"))))</f>
        <v/>
      </c>
      <c r="M930" s="108" t="str">
        <f t="shared" si="168"/>
        <v xml:space="preserve"> </v>
      </c>
      <c r="N930" s="29"/>
      <c r="O930" s="6"/>
      <c r="P930" s="72" t="str">
        <f t="shared" si="169"/>
        <v/>
      </c>
      <c r="Q930" s="70">
        <f>IFERROR(IF(K930&lt;=0.005,IF(E930="",J930,0),IF(E930&lt;&gt;"",0,IF(N930="",0,IF(N930="H",0,IF(O930&lt;Veriler!$F$2,J930*Veriler!$F$2,J930*O930)))))," ")</f>
        <v>0</v>
      </c>
      <c r="R930" s="70">
        <f>IF(Veriler!O930&lt;=0.1, Q930, IF(AND(Veriler!O930&gt;0.1, E930="", N930="E"), IF(O930&gt;Veriler!$F$2, O930*Q930, IF(O930&lt;Veriler!$F$2, Veriler!$F$2*Q930, O930*Q930)), 0))</f>
        <v>0</v>
      </c>
      <c r="S930" s="70" t="str">
        <f t="shared" si="170"/>
        <v xml:space="preserve"> </v>
      </c>
      <c r="T930" s="73" t="str">
        <f>IFERROR(IF(E930="", IF(Q930=1, 0, IF(J930-Q930=0, "", J930-Q930)), IF(Veriler!H930="", J930, IF(J930*Veriler!H930=0, "", J930*Veriler!H930))), J930)</f>
        <v/>
      </c>
    </row>
    <row r="931" spans="1:20" s="63" customFormat="1" ht="27.75" customHeight="1" x14ac:dyDescent="0.25">
      <c r="A931" s="69">
        <v>11</v>
      </c>
      <c r="B931" s="201"/>
      <c r="C931" s="202"/>
      <c r="D931" s="4"/>
      <c r="E931" s="5"/>
      <c r="F931" s="3"/>
      <c r="G931" s="3"/>
      <c r="H931" s="3"/>
      <c r="I931" s="3"/>
      <c r="J931" s="70" t="str">
        <f t="shared" si="167"/>
        <v/>
      </c>
      <c r="K931" s="71" t="str">
        <f>IF(J931="", "", J931/Veriler!$S$1)</f>
        <v/>
      </c>
      <c r="L931" s="108" t="str">
        <f>IF(E931&lt;&gt;"", "İthal Girdi", IF(Veriler!O931="", "", IF(Veriler!N931="H", "%0,5 üzerindedir", IF(Veriler!O931&gt;0.1, "%10 sınırı aşılmıştır.", "Uygun"))))</f>
        <v/>
      </c>
      <c r="M931" s="108" t="str">
        <f t="shared" si="168"/>
        <v xml:space="preserve"> </v>
      </c>
      <c r="N931" s="29"/>
      <c r="O931" s="6"/>
      <c r="P931" s="72" t="str">
        <f t="shared" si="169"/>
        <v/>
      </c>
      <c r="Q931" s="70">
        <f>IFERROR(IF(K931&lt;=0.005,IF(E931="",J931,0),IF(E931&lt;&gt;"",0,IF(N931="",0,IF(N931="H",0,IF(O931&lt;Veriler!$F$2,J931*Veriler!$F$2,J931*O931)))))," ")</f>
        <v>0</v>
      </c>
      <c r="R931" s="70">
        <f>IF(Veriler!O931&lt;=0.1, Q931, IF(AND(Veriler!O931&gt;0.1, E931="", N931="E"), IF(O931&gt;Veriler!$F$2, O931*Q931, IF(O931&lt;Veriler!$F$2, Veriler!$F$2*Q931, O931*Q931)), 0))</f>
        <v>0</v>
      </c>
      <c r="S931" s="70" t="str">
        <f t="shared" si="170"/>
        <v xml:space="preserve"> </v>
      </c>
      <c r="T931" s="73" t="str">
        <f>IFERROR(IF(E931="", IF(Q931=1, 0, IF(J931-Q931=0, "", J931-Q931)), IF(Veriler!H931="", J931, IF(J931*Veriler!H931=0, "", J931*Veriler!H931))), J931)</f>
        <v/>
      </c>
    </row>
    <row r="932" spans="1:20" s="63" customFormat="1" ht="27.75" customHeight="1" x14ac:dyDescent="0.25">
      <c r="A932" s="69">
        <v>12</v>
      </c>
      <c r="B932" s="201"/>
      <c r="C932" s="202"/>
      <c r="D932" s="4"/>
      <c r="E932" s="5"/>
      <c r="F932" s="3"/>
      <c r="G932" s="3"/>
      <c r="H932" s="3"/>
      <c r="I932" s="3"/>
      <c r="J932" s="70" t="str">
        <f t="shared" si="167"/>
        <v/>
      </c>
      <c r="K932" s="71" t="str">
        <f>IF(J932="", "", J932/Veriler!$S$1)</f>
        <v/>
      </c>
      <c r="L932" s="108" t="str">
        <f>IF(E932&lt;&gt;"", "İthal Girdi", IF(Veriler!O932="", "", IF(Veriler!N932="H", "%0,5 üzerindedir", IF(Veriler!O932&gt;0.1, "%10 sınırı aşılmıştır.", "Uygun"))))</f>
        <v/>
      </c>
      <c r="M932" s="108" t="str">
        <f t="shared" si="168"/>
        <v xml:space="preserve"> </v>
      </c>
      <c r="N932" s="29"/>
      <c r="O932" s="6"/>
      <c r="P932" s="72" t="str">
        <f t="shared" si="169"/>
        <v/>
      </c>
      <c r="Q932" s="70">
        <f>IFERROR(IF(K932&lt;=0.005,IF(E932="",J932,0),IF(E932&lt;&gt;"",0,IF(N932="",0,IF(N932="H",0,IF(O932&lt;Veriler!$F$2,J932*Veriler!$F$2,J932*O932)))))," ")</f>
        <v>0</v>
      </c>
      <c r="R932" s="70">
        <f>IF(Veriler!O932&lt;=0.1, Q932, IF(AND(Veriler!O932&gt;0.1, E932="", N932="E"), IF(O932&gt;Veriler!$F$2, O932*Q932, IF(O932&lt;Veriler!$F$2, Veriler!$F$2*Q932, O932*Q932)), 0))</f>
        <v>0</v>
      </c>
      <c r="S932" s="70" t="str">
        <f t="shared" si="170"/>
        <v xml:space="preserve"> </v>
      </c>
      <c r="T932" s="73" t="str">
        <f>IFERROR(IF(E932="", IF(Q932=1, 0, IF(J932-Q932=0, "", J932-Q932)), IF(Veriler!H932="", J932, IF(J932*Veriler!H932=0, "", J932*Veriler!H932))), J932)</f>
        <v/>
      </c>
    </row>
    <row r="933" spans="1:20" s="63" customFormat="1" ht="27.75" customHeight="1" x14ac:dyDescent="0.25">
      <c r="A933" s="69">
        <v>13</v>
      </c>
      <c r="B933" s="201"/>
      <c r="C933" s="202"/>
      <c r="D933" s="4"/>
      <c r="E933" s="5"/>
      <c r="F933" s="3"/>
      <c r="G933" s="3"/>
      <c r="H933" s="3"/>
      <c r="I933" s="3"/>
      <c r="J933" s="70" t="str">
        <f t="shared" si="167"/>
        <v/>
      </c>
      <c r="K933" s="71" t="str">
        <f>IF(J933="", "", J933/Veriler!$S$1)</f>
        <v/>
      </c>
      <c r="L933" s="108" t="str">
        <f>IF(E933&lt;&gt;"", "İthal Girdi", IF(Veriler!O933="", "", IF(Veriler!N933="H", "%0,5 üzerindedir", IF(Veriler!O933&gt;0.1, "%10 sınırı aşılmıştır.", "Uygun"))))</f>
        <v/>
      </c>
      <c r="M933" s="108" t="str">
        <f t="shared" si="168"/>
        <v xml:space="preserve"> </v>
      </c>
      <c r="N933" s="29"/>
      <c r="O933" s="6"/>
      <c r="P933" s="72" t="str">
        <f t="shared" si="169"/>
        <v/>
      </c>
      <c r="Q933" s="70">
        <f>IFERROR(IF(K933&lt;=0.005,IF(E933="",J933,0),IF(E933&lt;&gt;"",0,IF(N933="",0,IF(N933="H",0,IF(O933&lt;Veriler!$F$2,J933*Veriler!$F$2,J933*O933)))))," ")</f>
        <v>0</v>
      </c>
      <c r="R933" s="70">
        <f>IF(Veriler!O933&lt;=0.1, Q933, IF(AND(Veriler!O933&gt;0.1, E933="", N933="E"), IF(O933&gt;Veriler!$F$2, O933*Q933, IF(O933&lt;Veriler!$F$2, Veriler!$F$2*Q933, O933*Q933)), 0))</f>
        <v>0</v>
      </c>
      <c r="S933" s="70" t="str">
        <f t="shared" si="170"/>
        <v xml:space="preserve"> </v>
      </c>
      <c r="T933" s="73" t="str">
        <f>IFERROR(IF(E933="", IF(Q933=1, 0, IF(J933-Q933=0, "", J933-Q933)), IF(Veriler!H933="", J933, IF(J933*Veriler!H933=0, "", J933*Veriler!H933))), J933)</f>
        <v/>
      </c>
    </row>
    <row r="934" spans="1:20" s="63" customFormat="1" ht="27.75" customHeight="1" x14ac:dyDescent="0.25">
      <c r="A934" s="69">
        <v>14</v>
      </c>
      <c r="B934" s="201"/>
      <c r="C934" s="202"/>
      <c r="D934" s="4"/>
      <c r="E934" s="5"/>
      <c r="F934" s="3"/>
      <c r="G934" s="3"/>
      <c r="H934" s="3"/>
      <c r="I934" s="3"/>
      <c r="J934" s="70" t="str">
        <f t="shared" si="167"/>
        <v/>
      </c>
      <c r="K934" s="71" t="str">
        <f>IF(J934="", "", J934/Veriler!$S$1)</f>
        <v/>
      </c>
      <c r="L934" s="108" t="str">
        <f>IF(E934&lt;&gt;"", "İthal Girdi", IF(Veriler!O934="", "", IF(Veriler!N934="H", "%0,5 üzerindedir", IF(Veriler!O934&gt;0.1, "%10 sınırı aşılmıştır.", "Uygun"))))</f>
        <v/>
      </c>
      <c r="M934" s="108" t="str">
        <f t="shared" si="168"/>
        <v xml:space="preserve"> </v>
      </c>
      <c r="N934" s="29"/>
      <c r="O934" s="6"/>
      <c r="P934" s="72" t="str">
        <f t="shared" si="169"/>
        <v/>
      </c>
      <c r="Q934" s="70">
        <f>IFERROR(IF(K934&lt;=0.005,IF(E934="",J934,0),IF(E934&lt;&gt;"",0,IF(N934="",0,IF(N934="H",0,IF(O934&lt;Veriler!$F$2,J934*Veriler!$F$2,J934*O934)))))," ")</f>
        <v>0</v>
      </c>
      <c r="R934" s="70">
        <f>IF(Veriler!O934&lt;=0.1, Q934, IF(AND(Veriler!O934&gt;0.1, E934="", N934="E"), IF(O934&gt;Veriler!$F$2, O934*Q934, IF(O934&lt;Veriler!$F$2, Veriler!$F$2*Q934, O934*Q934)), 0))</f>
        <v>0</v>
      </c>
      <c r="S934" s="70" t="str">
        <f t="shared" si="170"/>
        <v xml:space="preserve"> </v>
      </c>
      <c r="T934" s="73" t="str">
        <f>IFERROR(IF(E934="", IF(Q934=1, 0, IF(J934-Q934=0, "", J934-Q934)), IF(Veriler!H934="", J934, IF(J934*Veriler!H934=0, "", J934*Veriler!H934))), J934)</f>
        <v/>
      </c>
    </row>
    <row r="935" spans="1:20" s="63" customFormat="1" ht="24" customHeight="1" x14ac:dyDescent="0.25">
      <c r="A935" s="74"/>
      <c r="B935" s="75"/>
      <c r="C935" s="75"/>
      <c r="D935" s="75"/>
      <c r="E935" s="76"/>
      <c r="F935" s="74"/>
      <c r="G935" s="74"/>
      <c r="H935" s="74"/>
      <c r="I935" s="74"/>
      <c r="J935" s="77"/>
      <c r="K935" s="78"/>
      <c r="L935" s="109"/>
      <c r="M935" s="109"/>
      <c r="N935" s="79"/>
      <c r="O935" s="80"/>
      <c r="P935" s="80"/>
      <c r="Q935" s="74"/>
      <c r="R935" s="74"/>
      <c r="S935" s="74"/>
      <c r="T935" s="74"/>
    </row>
    <row r="936" spans="1:20" s="63" customFormat="1" ht="24" customHeight="1" x14ac:dyDescent="0.25">
      <c r="A936" s="74"/>
      <c r="B936" s="75"/>
      <c r="C936" s="75"/>
      <c r="D936" s="75"/>
      <c r="E936" s="76"/>
      <c r="F936" s="74"/>
      <c r="G936" s="74"/>
      <c r="H936" s="74"/>
      <c r="I936" s="74"/>
      <c r="J936" s="77"/>
      <c r="K936" s="78"/>
      <c r="L936" s="109"/>
      <c r="M936" s="109"/>
      <c r="N936" s="79"/>
      <c r="O936" s="80"/>
      <c r="P936" s="80"/>
      <c r="Q936" s="81" t="s">
        <v>19</v>
      </c>
      <c r="R936" s="81" t="s">
        <v>19</v>
      </c>
      <c r="S936" s="81" t="s">
        <v>19</v>
      </c>
      <c r="T936" s="82" t="s">
        <v>20</v>
      </c>
    </row>
    <row r="937" spans="1:20" s="63" customFormat="1" ht="27" customHeight="1" x14ac:dyDescent="0.25">
      <c r="A937" s="203" t="s">
        <v>106</v>
      </c>
      <c r="B937" s="203"/>
      <c r="C937" s="203"/>
      <c r="D937" s="203"/>
      <c r="E937" s="203"/>
      <c r="F937" s="203"/>
      <c r="G937" s="203"/>
      <c r="H937" s="203"/>
      <c r="I937" s="203"/>
      <c r="J937" s="203"/>
      <c r="K937" s="203"/>
      <c r="L937" s="203"/>
      <c r="M937" s="203"/>
      <c r="N937" s="203"/>
      <c r="O937" s="203"/>
      <c r="P937" s="203"/>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3" customFormat="1" ht="31.5" customHeight="1" x14ac:dyDescent="0.25">
      <c r="A945" s="205" t="s">
        <v>0</v>
      </c>
      <c r="B945" s="205"/>
      <c r="C945" s="205"/>
      <c r="D945" s="205"/>
      <c r="E945" s="205"/>
      <c r="F945" s="205"/>
      <c r="G945" s="205"/>
      <c r="H945" s="205"/>
      <c r="I945" s="205"/>
      <c r="J945" s="205"/>
      <c r="K945" s="205"/>
      <c r="L945" s="205"/>
      <c r="M945" s="205"/>
      <c r="N945" s="205" t="b">
        <v>0</v>
      </c>
      <c r="O945" s="205"/>
      <c r="P945" s="205"/>
      <c r="Q945" s="205"/>
      <c r="R945" s="205"/>
      <c r="S945" s="205"/>
      <c r="T945" s="205"/>
    </row>
    <row r="946" spans="1:20" s="64" customFormat="1" ht="28.5" customHeight="1" x14ac:dyDescent="0.25">
      <c r="A946" s="206" t="s">
        <v>124</v>
      </c>
      <c r="B946" s="207"/>
      <c r="C946" s="207"/>
      <c r="D946" s="207"/>
      <c r="E946" s="207"/>
      <c r="F946" s="207"/>
      <c r="G946" s="207"/>
      <c r="H946" s="207"/>
      <c r="I946" s="207"/>
      <c r="J946" s="207"/>
      <c r="K946" s="207"/>
      <c r="L946" s="207"/>
      <c r="M946" s="207"/>
      <c r="N946" s="207"/>
      <c r="O946" s="207"/>
      <c r="P946" s="208"/>
      <c r="Q946" s="160"/>
      <c r="R946" s="161"/>
      <c r="S946" s="162" t="s">
        <v>125</v>
      </c>
      <c r="T946" s="163">
        <f>T903+1</f>
        <v>24</v>
      </c>
    </row>
    <row r="947" spans="1:20" s="63" customFormat="1" ht="54" customHeight="1" x14ac:dyDescent="0.25">
      <c r="A947" s="65" t="s">
        <v>1</v>
      </c>
      <c r="B947" s="209" t="s">
        <v>2</v>
      </c>
      <c r="C947" s="210"/>
      <c r="D947" s="2" t="s">
        <v>3</v>
      </c>
      <c r="E947" s="2" t="s">
        <v>4</v>
      </c>
      <c r="F947" s="1" t="s">
        <v>5</v>
      </c>
      <c r="G947" s="1" t="s">
        <v>6</v>
      </c>
      <c r="H947" s="1" t="s">
        <v>7</v>
      </c>
      <c r="I947" s="1" t="s">
        <v>8</v>
      </c>
      <c r="J947" s="65" t="s">
        <v>9</v>
      </c>
      <c r="K947" s="67" t="s">
        <v>10</v>
      </c>
      <c r="L947" s="111" t="s">
        <v>94</v>
      </c>
      <c r="M947" s="111" t="s">
        <v>94</v>
      </c>
      <c r="N947" s="1" t="s">
        <v>11</v>
      </c>
      <c r="O947" s="1" t="s">
        <v>12</v>
      </c>
      <c r="P947" s="68" t="s">
        <v>13</v>
      </c>
      <c r="Q947" s="65" t="s">
        <v>14</v>
      </c>
      <c r="R947" s="65" t="s">
        <v>85</v>
      </c>
      <c r="S947" s="65" t="s">
        <v>85</v>
      </c>
      <c r="T947" s="65" t="s">
        <v>15</v>
      </c>
    </row>
    <row r="948" spans="1:20" s="63" customFormat="1" ht="27" customHeight="1" x14ac:dyDescent="0.25">
      <c r="A948" s="103"/>
      <c r="B948" s="204" t="s">
        <v>16</v>
      </c>
      <c r="C948" s="204"/>
      <c r="D948" s="104"/>
      <c r="E948" s="104"/>
      <c r="F948" s="104"/>
      <c r="G948" s="104"/>
      <c r="H948" s="104"/>
      <c r="I948" s="104"/>
      <c r="J948" s="104"/>
      <c r="K948" s="104"/>
      <c r="L948" s="104"/>
      <c r="M948" s="104"/>
      <c r="N948" s="104"/>
      <c r="O948" s="104"/>
      <c r="P948" s="204"/>
      <c r="Q948" s="204"/>
      <c r="R948" s="104"/>
      <c r="S948" s="104"/>
      <c r="T948" s="104"/>
    </row>
    <row r="949" spans="1:20" s="63" customFormat="1" ht="27.75" customHeight="1" x14ac:dyDescent="0.25">
      <c r="A949" s="69">
        <v>1</v>
      </c>
      <c r="B949" s="201"/>
      <c r="C949" s="202"/>
      <c r="D949" s="4"/>
      <c r="E949" s="5"/>
      <c r="F949" s="3"/>
      <c r="G949" s="3"/>
      <c r="H949" s="3"/>
      <c r="I949" s="3"/>
      <c r="J949" s="70"/>
      <c r="K949" s="71" t="str">
        <f>IF(J949="", "", J949/Veriler!$S$1)</f>
        <v/>
      </c>
      <c r="L949" s="108" t="str">
        <f>IF(E949&lt;&gt;"", "İthal Girdi", IF(Veriler!O949="", "", IF(Veriler!N949="H", "%0,5 üzerindedir", IF(Veriler!O949&gt;0.1, "%10 sınırı aşılmıştır.", "Uygun"))))</f>
        <v/>
      </c>
      <c r="M949" s="108" t="str">
        <f t="shared" ref="M949:M962" si="171">IF(K949=""," ",L949)</f>
        <v xml:space="preserve"> </v>
      </c>
      <c r="N949" s="29"/>
      <c r="O949" s="6"/>
      <c r="P949" s="72" t="str">
        <f>IFERROR(IF(AND(R949&lt;&gt;"",J949&lt;&gt;"",J949&lt;&gt;0,R949&lt;&gt;0),R949/J949,"")," ")</f>
        <v/>
      </c>
      <c r="Q949" s="70">
        <f>IFERROR(IF(K949&lt;=0.005,IF(E949="",J949,0),IF(E949&lt;&gt;"",0,IF(N949="",0,IF(N949="H",0,IF(O949&lt;Veriler!$F$2,J949*Veriler!$F$2,J949*O949)))))," ")</f>
        <v>0</v>
      </c>
      <c r="R949" s="70">
        <f>IF(Veriler!O949&lt;=0.1, Q949, IF(AND(Veriler!O949&gt;0.1, E949="", N949="E"), IF(O949&gt;Veriler!$F$2, O949*Q949, IF(O949&lt;Veriler!$F$2, Veriler!$F$2*Q949, O949*Q949)), 0))</f>
        <v>0</v>
      </c>
      <c r="S949" s="70" t="str">
        <f>IF(R949=0," ",R949)</f>
        <v xml:space="preserve"> </v>
      </c>
      <c r="T949" s="73" t="str">
        <f>IFERROR(IF(E949="", IF(Q949=1, 0, IF(J949-Q949=0, "", J949-Q949)), IF(Veriler!H949="", J949, IF(J949*Veriler!H949=0, "", J949*Veriler!H949))), J949)</f>
        <v/>
      </c>
    </row>
    <row r="950" spans="1:20" s="63" customFormat="1" ht="27.75" customHeight="1" x14ac:dyDescent="0.25">
      <c r="A950" s="69">
        <v>2</v>
      </c>
      <c r="B950" s="201"/>
      <c r="C950" s="202"/>
      <c r="D950" s="4"/>
      <c r="E950" s="5"/>
      <c r="F950" s="3"/>
      <c r="G950" s="3"/>
      <c r="H950" s="3"/>
      <c r="I950" s="3"/>
      <c r="J950" s="70" t="str">
        <f t="shared" ref="J950:J962" si="172">IF(AND(F950&lt;&gt;0, H950&lt;&gt;0, I950&lt;&gt;0), F950*H950*I950, "")</f>
        <v/>
      </c>
      <c r="K950" s="71" t="str">
        <f>IF(J950="", "", J950/Veriler!$S$1)</f>
        <v/>
      </c>
      <c r="L950" s="108" t="str">
        <f>IF(E950&lt;&gt;"", "İthal Girdi", IF(Veriler!O950="", "", IF(Veriler!N950="H", "%0,5 üzerindedir", IF(Veriler!O950&gt;0.1, "%10 sınırı aşılmıştır.", "Uygun"))))</f>
        <v/>
      </c>
      <c r="M950" s="108" t="str">
        <f t="shared" si="171"/>
        <v xml:space="preserve"> </v>
      </c>
      <c r="N950" s="29"/>
      <c r="O950" s="6"/>
      <c r="P950" s="72" t="str">
        <f t="shared" ref="P950:P962" si="173">IFERROR(IF(AND(R950&lt;&gt;"",J950&lt;&gt;"",J950&lt;&gt;0,R950&lt;&gt;0),R950/J950,"")," ")</f>
        <v/>
      </c>
      <c r="Q950" s="70">
        <f>IFERROR(IF(K950&lt;=0.005,IF(E950="",J950,0),IF(E950&lt;&gt;"",0,IF(N950="",0,IF(N950="H",0,IF(O950&lt;Veriler!$F$2,J950*Veriler!$F$2,J950*O950)))))," ")</f>
        <v>0</v>
      </c>
      <c r="R950" s="70">
        <f>IF(Veriler!O950&lt;=0.1, Q950, IF(AND(Veriler!O950&gt;0.1, E950="", N950="E"), IF(O950&gt;Veriler!$F$2, O950*Q950, IF(O950&lt;Veriler!$F$2, Veriler!$F$2*Q950, O950*Q950)), 0))</f>
        <v>0</v>
      </c>
      <c r="S950" s="70" t="str">
        <f t="shared" ref="S950:S962" si="174">IF(R950=0," ",R950)</f>
        <v xml:space="preserve"> </v>
      </c>
      <c r="T950" s="73" t="str">
        <f>IFERROR(IF(E950="", IF(Q950=1, 0, IF(J950-Q950=0, "", J950-Q950)), IF(Veriler!H950="", J950, IF(J950*Veriler!H950=0, "", J950*Veriler!H950))), J950)</f>
        <v/>
      </c>
    </row>
    <row r="951" spans="1:20" s="63" customFormat="1" ht="27.75" customHeight="1" x14ac:dyDescent="0.25">
      <c r="A951" s="69">
        <v>3</v>
      </c>
      <c r="B951" s="201"/>
      <c r="C951" s="202"/>
      <c r="D951" s="4"/>
      <c r="E951" s="5"/>
      <c r="F951" s="3"/>
      <c r="G951" s="3"/>
      <c r="H951" s="3"/>
      <c r="I951" s="3"/>
      <c r="J951" s="70" t="str">
        <f t="shared" si="172"/>
        <v/>
      </c>
      <c r="K951" s="71" t="str">
        <f>IF(J951="", "", J951/Veriler!$S$1)</f>
        <v/>
      </c>
      <c r="L951" s="108" t="str">
        <f>IF(E951&lt;&gt;"", "İthal Girdi", IF(Veriler!O951="", "", IF(Veriler!N951="H", "%0,5 üzerindedir", IF(Veriler!O951&gt;0.1, "%10 sınırı aşılmıştır.", "Uygun"))))</f>
        <v/>
      </c>
      <c r="M951" s="108" t="str">
        <f t="shared" si="171"/>
        <v xml:space="preserve"> </v>
      </c>
      <c r="N951" s="29"/>
      <c r="O951" s="6"/>
      <c r="P951" s="72" t="str">
        <f t="shared" si="173"/>
        <v/>
      </c>
      <c r="Q951" s="70">
        <f>IFERROR(IF(K951&lt;=0.005,IF(E951="",J951,0),IF(E951&lt;&gt;"",0,IF(N951="",0,IF(N951="H",0,IF(O951&lt;Veriler!$F$2,J951*Veriler!$F$2,J951*O951)))))," ")</f>
        <v>0</v>
      </c>
      <c r="R951" s="70">
        <f>IF(Veriler!O951&lt;=0.1, Q951, IF(AND(Veriler!O951&gt;0.1, E951="", N951="E"), IF(O951&gt;Veriler!$F$2, O951*Q951, IF(O951&lt;Veriler!$F$2, Veriler!$F$2*Q951, O951*Q951)), 0))</f>
        <v>0</v>
      </c>
      <c r="S951" s="70" t="str">
        <f t="shared" si="174"/>
        <v xml:space="preserve"> </v>
      </c>
      <c r="T951" s="73" t="str">
        <f>IFERROR(IF(E951="", IF(Q951=1, 0, IF(J951-Q951=0, "", J951-Q951)), IF(Veriler!H951="", J951, IF(J951*Veriler!H951=0, "", J951*Veriler!H951))), J951)</f>
        <v/>
      </c>
    </row>
    <row r="952" spans="1:20" s="63" customFormat="1" ht="27.75" customHeight="1" x14ac:dyDescent="0.25">
      <c r="A952" s="69">
        <v>4</v>
      </c>
      <c r="B952" s="201"/>
      <c r="C952" s="202"/>
      <c r="D952" s="4"/>
      <c r="E952" s="5"/>
      <c r="F952" s="3"/>
      <c r="G952" s="3"/>
      <c r="H952" s="3"/>
      <c r="I952" s="3"/>
      <c r="J952" s="70" t="str">
        <f t="shared" si="172"/>
        <v/>
      </c>
      <c r="K952" s="71" t="str">
        <f>IF(J952="", "", J952/Veriler!$S$1)</f>
        <v/>
      </c>
      <c r="L952" s="108" t="str">
        <f>IF(E952&lt;&gt;"", "İthal Girdi", IF(Veriler!O952="", "", IF(Veriler!N952="H", "%0,5 üzerindedir", IF(Veriler!O952&gt;0.1, "%10 sınırı aşılmıştır.", "Uygun"))))</f>
        <v/>
      </c>
      <c r="M952" s="108" t="str">
        <f t="shared" si="171"/>
        <v xml:space="preserve"> </v>
      </c>
      <c r="N952" s="29"/>
      <c r="O952" s="6"/>
      <c r="P952" s="72" t="str">
        <f t="shared" si="173"/>
        <v/>
      </c>
      <c r="Q952" s="70">
        <f>IFERROR(IF(K952&lt;=0.005,IF(E952="",J952,0),IF(E952&lt;&gt;"",0,IF(N952="",0,IF(N952="H",0,IF(O952&lt;Veriler!$F$2,J952*Veriler!$F$2,J952*O952)))))," ")</f>
        <v>0</v>
      </c>
      <c r="R952" s="70">
        <f>IF(Veriler!O952&lt;=0.1, Q952, IF(AND(Veriler!O952&gt;0.1, E952="", N952="E"), IF(O952&gt;Veriler!$F$2, O952*Q952, IF(O952&lt;Veriler!$F$2, Veriler!$F$2*Q952, O952*Q952)), 0))</f>
        <v>0</v>
      </c>
      <c r="S952" s="70" t="str">
        <f t="shared" si="174"/>
        <v xml:space="preserve"> </v>
      </c>
      <c r="T952" s="73" t="str">
        <f>IFERROR(IF(E952="", IF(Q952=1, 0, IF(J952-Q952=0, "", J952-Q952)), IF(Veriler!H952="", J952, IF(J952*Veriler!H952=0, "", J952*Veriler!H952))), J952)</f>
        <v/>
      </c>
    </row>
    <row r="953" spans="1:20" s="63" customFormat="1" ht="27.75" customHeight="1" x14ac:dyDescent="0.25">
      <c r="A953" s="69">
        <v>5</v>
      </c>
      <c r="B953" s="201"/>
      <c r="C953" s="202"/>
      <c r="D953" s="4"/>
      <c r="E953" s="5"/>
      <c r="F953" s="3"/>
      <c r="G953" s="3"/>
      <c r="H953" s="3"/>
      <c r="I953" s="3"/>
      <c r="J953" s="70" t="str">
        <f t="shared" si="172"/>
        <v/>
      </c>
      <c r="K953" s="71" t="str">
        <f>IF(J953="", "", J953/Veriler!$S$1)</f>
        <v/>
      </c>
      <c r="L953" s="108" t="str">
        <f>IF(E953&lt;&gt;"", "İthal Girdi", IF(Veriler!O953="", "", IF(Veriler!N953="H", "%0,5 üzerindedir", IF(Veriler!O953&gt;0.1, "%10 sınırı aşılmıştır.", "Uygun"))))</f>
        <v/>
      </c>
      <c r="M953" s="108" t="str">
        <f t="shared" si="171"/>
        <v xml:space="preserve"> </v>
      </c>
      <c r="N953" s="29"/>
      <c r="O953" s="6"/>
      <c r="P953" s="72" t="str">
        <f t="shared" si="173"/>
        <v/>
      </c>
      <c r="Q953" s="70">
        <f>IFERROR(IF(K953&lt;=0.005,IF(E953="",J953,0),IF(E953&lt;&gt;"",0,IF(N953="",0,IF(N953="H",0,IF(O953&lt;Veriler!$F$2,J953*Veriler!$F$2,J953*O953)))))," ")</f>
        <v>0</v>
      </c>
      <c r="R953" s="70">
        <f>IF(Veriler!O953&lt;=0.1, Q953, IF(AND(Veriler!O953&gt;0.1, E953="", N953="E"), IF(O953&gt;Veriler!$F$2, O953*Q953, IF(O953&lt;Veriler!$F$2, Veriler!$F$2*Q953, O953*Q953)), 0))</f>
        <v>0</v>
      </c>
      <c r="S953" s="70" t="str">
        <f t="shared" si="174"/>
        <v xml:space="preserve"> </v>
      </c>
      <c r="T953" s="73" t="str">
        <f>IFERROR(IF(E953="", IF(Q953=1, 0, IF(J953-Q953=0, "", J953-Q953)), IF(Veriler!H953="", J953, IF(J953*Veriler!H953=0, "", J953*Veriler!H953))), J953)</f>
        <v/>
      </c>
    </row>
    <row r="954" spans="1:20" s="63" customFormat="1" ht="27.75" customHeight="1" x14ac:dyDescent="0.25">
      <c r="A954" s="69">
        <v>6</v>
      </c>
      <c r="B954" s="201"/>
      <c r="C954" s="202"/>
      <c r="D954" s="4"/>
      <c r="E954" s="5"/>
      <c r="F954" s="3"/>
      <c r="G954" s="3"/>
      <c r="H954" s="3"/>
      <c r="I954" s="3"/>
      <c r="J954" s="70" t="str">
        <f t="shared" si="172"/>
        <v/>
      </c>
      <c r="K954" s="71" t="str">
        <f>IF(J954="", "", J954/Veriler!$S$1)</f>
        <v/>
      </c>
      <c r="L954" s="108" t="str">
        <f>IF(E954&lt;&gt;"", "İthal Girdi", IF(Veriler!O954="", "", IF(Veriler!N954="H", "%0,5 üzerindedir", IF(Veriler!O954&gt;0.1, "%10 sınırı aşılmıştır.", "Uygun"))))</f>
        <v/>
      </c>
      <c r="M954" s="108" t="str">
        <f t="shared" si="171"/>
        <v xml:space="preserve"> </v>
      </c>
      <c r="N954" s="29"/>
      <c r="O954" s="6"/>
      <c r="P954" s="72" t="str">
        <f t="shared" si="173"/>
        <v/>
      </c>
      <c r="Q954" s="70">
        <f>IFERROR(IF(K954&lt;=0.005,IF(E954="",J954,0),IF(E954&lt;&gt;"",0,IF(N954="",0,IF(N954="H",0,IF(O954&lt;Veriler!$F$2,J954*Veriler!$F$2,J954*O954)))))," ")</f>
        <v>0</v>
      </c>
      <c r="R954" s="70">
        <f>IF(Veriler!O954&lt;=0.1, Q954, IF(AND(Veriler!O954&gt;0.1, E954="", N954="E"), IF(O954&gt;Veriler!$F$2, O954*Q954, IF(O954&lt;Veriler!$F$2, Veriler!$F$2*Q954, O954*Q954)), 0))</f>
        <v>0</v>
      </c>
      <c r="S954" s="70" t="str">
        <f t="shared" si="174"/>
        <v xml:space="preserve"> </v>
      </c>
      <c r="T954" s="73" t="str">
        <f>IFERROR(IF(E954="", IF(Q954=1, 0, IF(J954-Q954=0, "", J954-Q954)), IF(Veriler!H954="", J954, IF(J954*Veriler!H954=0, "", J954*Veriler!H954))), J954)</f>
        <v/>
      </c>
    </row>
    <row r="955" spans="1:20" s="63" customFormat="1" ht="27.75" customHeight="1" x14ac:dyDescent="0.25">
      <c r="A955" s="69">
        <v>7</v>
      </c>
      <c r="B955" s="201"/>
      <c r="C955" s="202"/>
      <c r="D955" s="4"/>
      <c r="E955" s="5"/>
      <c r="F955" s="3"/>
      <c r="G955" s="3"/>
      <c r="H955" s="3"/>
      <c r="I955" s="3"/>
      <c r="J955" s="70" t="str">
        <f t="shared" si="172"/>
        <v/>
      </c>
      <c r="K955" s="71" t="str">
        <f>IF(J955="", "", J955/Veriler!$S$1)</f>
        <v/>
      </c>
      <c r="L955" s="108" t="str">
        <f>IF(E955&lt;&gt;"", "İthal Girdi", IF(Veriler!O955="", "", IF(Veriler!N955="H", "%0,5 üzerindedir", IF(Veriler!O955&gt;0.1, "%10 sınırı aşılmıştır.", "Uygun"))))</f>
        <v/>
      </c>
      <c r="M955" s="108" t="str">
        <f t="shared" si="171"/>
        <v xml:space="preserve"> </v>
      </c>
      <c r="N955" s="29"/>
      <c r="O955" s="6"/>
      <c r="P955" s="72" t="str">
        <f t="shared" si="173"/>
        <v/>
      </c>
      <c r="Q955" s="70">
        <f>IFERROR(IF(K955&lt;=0.005,IF(E955="",J955,0),IF(E955&lt;&gt;"",0,IF(N955="",0,IF(N955="H",0,IF(O955&lt;Veriler!$F$2,J955*Veriler!$F$2,J955*O955)))))," ")</f>
        <v>0</v>
      </c>
      <c r="R955" s="70">
        <f>IF(Veriler!O955&lt;=0.1, Q955, IF(AND(Veriler!O955&gt;0.1, E955="", N955="E"), IF(O955&gt;Veriler!$F$2, O955*Q955, IF(O955&lt;Veriler!$F$2, Veriler!$F$2*Q955, O955*Q955)), 0))</f>
        <v>0</v>
      </c>
      <c r="S955" s="70" t="str">
        <f t="shared" si="174"/>
        <v xml:space="preserve"> </v>
      </c>
      <c r="T955" s="73" t="str">
        <f>IFERROR(IF(E955="", IF(Q955=1, 0, IF(J955-Q955=0, "", J955-Q955)), IF(Veriler!H955="", J955, IF(J955*Veriler!H955=0, "", J955*Veriler!H955))), J955)</f>
        <v/>
      </c>
    </row>
    <row r="956" spans="1:20" s="63" customFormat="1" ht="27.75" customHeight="1" x14ac:dyDescent="0.25">
      <c r="A956" s="69">
        <v>8</v>
      </c>
      <c r="B956" s="201"/>
      <c r="C956" s="202"/>
      <c r="D956" s="4"/>
      <c r="E956" s="5"/>
      <c r="F956" s="3"/>
      <c r="G956" s="3"/>
      <c r="H956" s="3"/>
      <c r="I956" s="3"/>
      <c r="J956" s="70" t="str">
        <f t="shared" si="172"/>
        <v/>
      </c>
      <c r="K956" s="71" t="str">
        <f>IF(J956="", "", J956/Veriler!$S$1)</f>
        <v/>
      </c>
      <c r="L956" s="108" t="str">
        <f>IF(E956&lt;&gt;"", "İthal Girdi", IF(Veriler!O956="", "", IF(Veriler!N956="H", "%0,5 üzerindedir", IF(Veriler!O956&gt;0.1, "%10 sınırı aşılmıştır.", "Uygun"))))</f>
        <v/>
      </c>
      <c r="M956" s="108" t="str">
        <f t="shared" si="171"/>
        <v xml:space="preserve"> </v>
      </c>
      <c r="N956" s="29"/>
      <c r="O956" s="6"/>
      <c r="P956" s="72" t="str">
        <f t="shared" si="173"/>
        <v/>
      </c>
      <c r="Q956" s="70">
        <f>IFERROR(IF(K956&lt;=0.005,IF(E956="",J956,0),IF(E956&lt;&gt;"",0,IF(N956="",0,IF(N956="H",0,IF(O956&lt;Veriler!$F$2,J956*Veriler!$F$2,J956*O956)))))," ")</f>
        <v>0</v>
      </c>
      <c r="R956" s="70">
        <f>IF(Veriler!O956&lt;=0.1, Q956, IF(AND(Veriler!O956&gt;0.1, E956="", N956="E"), IF(O956&gt;Veriler!$F$2, O956*Q956, IF(O956&lt;Veriler!$F$2, Veriler!$F$2*Q956, O956*Q956)), 0))</f>
        <v>0</v>
      </c>
      <c r="S956" s="70" t="str">
        <f t="shared" si="174"/>
        <v xml:space="preserve"> </v>
      </c>
      <c r="T956" s="73" t="str">
        <f>IFERROR(IF(E956="", IF(Q956=1, 0, IF(J956-Q956=0, "", J956-Q956)), IF(Veriler!H956="", J956, IF(J956*Veriler!H956=0, "", J956*Veriler!H956))), J956)</f>
        <v/>
      </c>
    </row>
    <row r="957" spans="1:20" s="63" customFormat="1" ht="27.75" customHeight="1" x14ac:dyDescent="0.25">
      <c r="A957" s="69">
        <v>9</v>
      </c>
      <c r="B957" s="201"/>
      <c r="C957" s="202"/>
      <c r="D957" s="4"/>
      <c r="E957" s="5"/>
      <c r="F957" s="3"/>
      <c r="G957" s="3"/>
      <c r="H957" s="3"/>
      <c r="I957" s="3"/>
      <c r="J957" s="70" t="str">
        <f t="shared" si="172"/>
        <v/>
      </c>
      <c r="K957" s="71" t="str">
        <f>IF(J957="", "", J957/Veriler!$S$1)</f>
        <v/>
      </c>
      <c r="L957" s="108" t="str">
        <f>IF(E957&lt;&gt;"", "İthal Girdi", IF(Veriler!O957="", "", IF(Veriler!N957="H", "%0,5 üzerindedir", IF(Veriler!O957&gt;0.1, "%10 sınırı aşılmıştır.", "Uygun"))))</f>
        <v/>
      </c>
      <c r="M957" s="108" t="str">
        <f t="shared" si="171"/>
        <v xml:space="preserve"> </v>
      </c>
      <c r="N957" s="29"/>
      <c r="O957" s="6"/>
      <c r="P957" s="72" t="str">
        <f t="shared" si="173"/>
        <v/>
      </c>
      <c r="Q957" s="70">
        <f>IFERROR(IF(K957&lt;=0.005,IF(E957="",J957,0),IF(E957&lt;&gt;"",0,IF(N957="",0,IF(N957="H",0,IF(O957&lt;Veriler!$F$2,J957*Veriler!$F$2,J957*O957)))))," ")</f>
        <v>0</v>
      </c>
      <c r="R957" s="70">
        <f>IF(Veriler!O957&lt;=0.1, Q957, IF(AND(Veriler!O957&gt;0.1, E957="", N957="E"), IF(O957&gt;Veriler!$F$2, O957*Q957, IF(O957&lt;Veriler!$F$2, Veriler!$F$2*Q957, O957*Q957)), 0))</f>
        <v>0</v>
      </c>
      <c r="S957" s="70" t="str">
        <f t="shared" si="174"/>
        <v xml:space="preserve"> </v>
      </c>
      <c r="T957" s="73" t="str">
        <f>IFERROR(IF(E957="", IF(Q957=1, 0, IF(J957-Q957=0, "", J957-Q957)), IF(Veriler!H957="", J957, IF(J957*Veriler!H957=0, "", J957*Veriler!H957))), J957)</f>
        <v/>
      </c>
    </row>
    <row r="958" spans="1:20" s="63" customFormat="1" ht="27.75" customHeight="1" x14ac:dyDescent="0.25">
      <c r="A958" s="69">
        <v>10</v>
      </c>
      <c r="B958" s="201"/>
      <c r="C958" s="202"/>
      <c r="D958" s="4"/>
      <c r="E958" s="5"/>
      <c r="F958" s="3"/>
      <c r="G958" s="3"/>
      <c r="H958" s="3"/>
      <c r="I958" s="3"/>
      <c r="J958" s="70" t="str">
        <f t="shared" si="172"/>
        <v/>
      </c>
      <c r="K958" s="71" t="str">
        <f>IF(J958="", "", J958/Veriler!$S$1)</f>
        <v/>
      </c>
      <c r="L958" s="108" t="str">
        <f>IF(E958&lt;&gt;"", "İthal Girdi", IF(Veriler!O958="", "", IF(Veriler!N958="H", "%0,5 üzerindedir", IF(Veriler!O958&gt;0.1, "%10 sınırı aşılmıştır.", "Uygun"))))</f>
        <v/>
      </c>
      <c r="M958" s="108" t="str">
        <f t="shared" si="171"/>
        <v xml:space="preserve"> </v>
      </c>
      <c r="N958" s="29"/>
      <c r="O958" s="6"/>
      <c r="P958" s="72" t="str">
        <f t="shared" si="173"/>
        <v/>
      </c>
      <c r="Q958" s="70">
        <f>IFERROR(IF(K958&lt;=0.005,IF(E958="",J958,0),IF(E958&lt;&gt;"",0,IF(N958="",0,IF(N958="H",0,IF(O958&lt;Veriler!$F$2,J958*Veriler!$F$2,J958*O958)))))," ")</f>
        <v>0</v>
      </c>
      <c r="R958" s="70">
        <f>IF(Veriler!O958&lt;=0.1, Q958, IF(AND(Veriler!O958&gt;0.1, E958="", N958="E"), IF(O958&gt;Veriler!$F$2, O958*Q958, IF(O958&lt;Veriler!$F$2, Veriler!$F$2*Q958, O958*Q958)), 0))</f>
        <v>0</v>
      </c>
      <c r="S958" s="70" t="str">
        <f t="shared" si="174"/>
        <v xml:space="preserve"> </v>
      </c>
      <c r="T958" s="73" t="str">
        <f>IFERROR(IF(E958="", IF(Q958=1, 0, IF(J958-Q958=0, "", J958-Q958)), IF(Veriler!H958="", J958, IF(J958*Veriler!H958=0, "", J958*Veriler!H958))), J958)</f>
        <v/>
      </c>
    </row>
    <row r="959" spans="1:20" s="63" customFormat="1" ht="27.75" customHeight="1" x14ac:dyDescent="0.25">
      <c r="A959" s="69">
        <v>11</v>
      </c>
      <c r="B959" s="201"/>
      <c r="C959" s="202"/>
      <c r="D959" s="4"/>
      <c r="E959" s="5"/>
      <c r="F959" s="3"/>
      <c r="G959" s="3"/>
      <c r="H959" s="3"/>
      <c r="I959" s="3"/>
      <c r="J959" s="70" t="str">
        <f t="shared" si="172"/>
        <v/>
      </c>
      <c r="K959" s="71" t="str">
        <f>IF(J959="", "", J959/Veriler!$S$1)</f>
        <v/>
      </c>
      <c r="L959" s="108" t="str">
        <f>IF(E959&lt;&gt;"", "İthal Girdi", IF(Veriler!O959="", "", IF(Veriler!N959="H", "%0,5 üzerindedir", IF(Veriler!O959&gt;0.1, "%10 sınırı aşılmıştır.", "Uygun"))))</f>
        <v/>
      </c>
      <c r="M959" s="108" t="str">
        <f t="shared" si="171"/>
        <v xml:space="preserve"> </v>
      </c>
      <c r="N959" s="29"/>
      <c r="O959" s="6"/>
      <c r="P959" s="72" t="str">
        <f t="shared" si="173"/>
        <v/>
      </c>
      <c r="Q959" s="70">
        <f>IFERROR(IF(K959&lt;=0.005,IF(E959="",J959,0),IF(E959&lt;&gt;"",0,IF(N959="",0,IF(N959="H",0,IF(O959&lt;Veriler!$F$2,J959*Veriler!$F$2,J959*O959)))))," ")</f>
        <v>0</v>
      </c>
      <c r="R959" s="70">
        <f>IF(Veriler!O959&lt;=0.1, Q959, IF(AND(Veriler!O959&gt;0.1, E959="", N959="E"), IF(O959&gt;Veriler!$F$2, O959*Q959, IF(O959&lt;Veriler!$F$2, Veriler!$F$2*Q959, O959*Q959)), 0))</f>
        <v>0</v>
      </c>
      <c r="S959" s="70" t="str">
        <f t="shared" si="174"/>
        <v xml:space="preserve"> </v>
      </c>
      <c r="T959" s="73" t="str">
        <f>IFERROR(IF(E959="", IF(Q959=1, 0, IF(J959-Q959=0, "", J959-Q959)), IF(Veriler!H959="", J959, IF(J959*Veriler!H959=0, "", J959*Veriler!H959))), J959)</f>
        <v/>
      </c>
    </row>
    <row r="960" spans="1:20" s="63" customFormat="1" ht="27.75" customHeight="1" x14ac:dyDescent="0.25">
      <c r="A960" s="69">
        <v>12</v>
      </c>
      <c r="B960" s="201"/>
      <c r="C960" s="202"/>
      <c r="D960" s="4"/>
      <c r="E960" s="5"/>
      <c r="F960" s="3"/>
      <c r="G960" s="3"/>
      <c r="H960" s="3"/>
      <c r="I960" s="3"/>
      <c r="J960" s="70" t="str">
        <f t="shared" si="172"/>
        <v/>
      </c>
      <c r="K960" s="71" t="str">
        <f>IF(J960="", "", J960/Veriler!$S$1)</f>
        <v/>
      </c>
      <c r="L960" s="108" t="str">
        <f>IF(E960&lt;&gt;"", "İthal Girdi", IF(Veriler!O960="", "", IF(Veriler!N960="H", "%0,5 üzerindedir", IF(Veriler!O960&gt;0.1, "%10 sınırı aşılmıştır.", "Uygun"))))</f>
        <v/>
      </c>
      <c r="M960" s="108" t="str">
        <f t="shared" si="171"/>
        <v xml:space="preserve"> </v>
      </c>
      <c r="N960" s="29"/>
      <c r="O960" s="6"/>
      <c r="P960" s="72" t="str">
        <f t="shared" si="173"/>
        <v/>
      </c>
      <c r="Q960" s="70">
        <f>IFERROR(IF(K960&lt;=0.005,IF(E960="",J960,0),IF(E960&lt;&gt;"",0,IF(N960="",0,IF(N960="H",0,IF(O960&lt;Veriler!$F$2,J960*Veriler!$F$2,J960*O960)))))," ")</f>
        <v>0</v>
      </c>
      <c r="R960" s="70">
        <f>IF(Veriler!O960&lt;=0.1, Q960, IF(AND(Veriler!O960&gt;0.1, E960="", N960="E"), IF(O960&gt;Veriler!$F$2, O960*Q960, IF(O960&lt;Veriler!$F$2, Veriler!$F$2*Q960, O960*Q960)), 0))</f>
        <v>0</v>
      </c>
      <c r="S960" s="70" t="str">
        <f t="shared" si="174"/>
        <v xml:space="preserve"> </v>
      </c>
      <c r="T960" s="73" t="str">
        <f>IFERROR(IF(E960="", IF(Q960=1, 0, IF(J960-Q960=0, "", J960-Q960)), IF(Veriler!H960="", J960, IF(J960*Veriler!H960=0, "", J960*Veriler!H960))), J960)</f>
        <v/>
      </c>
    </row>
    <row r="961" spans="1:20" s="63" customFormat="1" ht="27.75" customHeight="1" x14ac:dyDescent="0.25">
      <c r="A961" s="69">
        <v>13</v>
      </c>
      <c r="B961" s="201"/>
      <c r="C961" s="202"/>
      <c r="D961" s="4"/>
      <c r="E961" s="5"/>
      <c r="F961" s="3"/>
      <c r="G961" s="3"/>
      <c r="H961" s="3"/>
      <c r="I961" s="3"/>
      <c r="J961" s="70" t="str">
        <f t="shared" si="172"/>
        <v/>
      </c>
      <c r="K961" s="71" t="str">
        <f>IF(J961="", "", J961/Veriler!$S$1)</f>
        <v/>
      </c>
      <c r="L961" s="108" t="str">
        <f>IF(E961&lt;&gt;"", "İthal Girdi", IF(Veriler!O961="", "", IF(Veriler!N961="H", "%0,5 üzerindedir", IF(Veriler!O961&gt;0.1, "%10 sınırı aşılmıştır.", "Uygun"))))</f>
        <v/>
      </c>
      <c r="M961" s="108" t="str">
        <f t="shared" si="171"/>
        <v xml:space="preserve"> </v>
      </c>
      <c r="N961" s="29"/>
      <c r="O961" s="6"/>
      <c r="P961" s="72" t="str">
        <f t="shared" si="173"/>
        <v/>
      </c>
      <c r="Q961" s="70">
        <f>IFERROR(IF(K961&lt;=0.005,IF(E961="",J961,0),IF(E961&lt;&gt;"",0,IF(N961="",0,IF(N961="H",0,IF(O961&lt;Veriler!$F$2,J961*Veriler!$F$2,J961*O961)))))," ")</f>
        <v>0</v>
      </c>
      <c r="R961" s="70">
        <f>IF(Veriler!O961&lt;=0.1, Q961, IF(AND(Veriler!O961&gt;0.1, E961="", N961="E"), IF(O961&gt;Veriler!$F$2, O961*Q961, IF(O961&lt;Veriler!$F$2, Veriler!$F$2*Q961, O961*Q961)), 0))</f>
        <v>0</v>
      </c>
      <c r="S961" s="70" t="str">
        <f t="shared" si="174"/>
        <v xml:space="preserve"> </v>
      </c>
      <c r="T961" s="73" t="str">
        <f>IFERROR(IF(E961="", IF(Q961=1, 0, IF(J961-Q961=0, "", J961-Q961)), IF(Veriler!H961="", J961, IF(J961*Veriler!H961=0, "", J961*Veriler!H961))), J961)</f>
        <v/>
      </c>
    </row>
    <row r="962" spans="1:20" s="63" customFormat="1" ht="27.75" customHeight="1" x14ac:dyDescent="0.25">
      <c r="A962" s="69">
        <v>14</v>
      </c>
      <c r="B962" s="201"/>
      <c r="C962" s="202"/>
      <c r="D962" s="4"/>
      <c r="E962" s="5"/>
      <c r="F962" s="3"/>
      <c r="G962" s="3"/>
      <c r="H962" s="3"/>
      <c r="I962" s="3"/>
      <c r="J962" s="70" t="str">
        <f t="shared" si="172"/>
        <v/>
      </c>
      <c r="K962" s="71" t="str">
        <f>IF(J962="", "", J962/Veriler!$S$1)</f>
        <v/>
      </c>
      <c r="L962" s="108" t="str">
        <f>IF(E962&lt;&gt;"", "İthal Girdi", IF(Veriler!O962="", "", IF(Veriler!N962="H", "%0,5 üzerindedir", IF(Veriler!O962&gt;0.1, "%10 sınırı aşılmıştır.", "Uygun"))))</f>
        <v/>
      </c>
      <c r="M962" s="108" t="str">
        <f t="shared" si="171"/>
        <v xml:space="preserve"> </v>
      </c>
      <c r="N962" s="29"/>
      <c r="O962" s="6"/>
      <c r="P962" s="72" t="str">
        <f t="shared" si="173"/>
        <v/>
      </c>
      <c r="Q962" s="70">
        <f>IFERROR(IF(K962&lt;=0.005,IF(E962="",J962,0),IF(E962&lt;&gt;"",0,IF(N962="",0,IF(N962="H",0,IF(O962&lt;Veriler!$F$2,J962*Veriler!$F$2,J962*O962)))))," ")</f>
        <v>0</v>
      </c>
      <c r="R962" s="70">
        <f>IF(Veriler!O962&lt;=0.1, Q962, IF(AND(Veriler!O962&gt;0.1, E962="", N962="E"), IF(O962&gt;Veriler!$F$2, O962*Q962, IF(O962&lt;Veriler!$F$2, Veriler!$F$2*Q962, O962*Q962)), 0))</f>
        <v>0</v>
      </c>
      <c r="S962" s="70" t="str">
        <f t="shared" si="174"/>
        <v xml:space="preserve"> </v>
      </c>
      <c r="T962" s="73" t="str">
        <f>IFERROR(IF(E962="", IF(Q962=1, 0, IF(J962-Q962=0, "", J962-Q962)), IF(Veriler!H962="", J962, IF(J962*Veriler!H962=0, "", J962*Veriler!H962))), J962)</f>
        <v/>
      </c>
    </row>
    <row r="963" spans="1:20" s="63" customFormat="1" ht="27" customHeight="1" x14ac:dyDescent="0.25">
      <c r="A963" s="103"/>
      <c r="B963" s="204" t="s">
        <v>18</v>
      </c>
      <c r="C963" s="204"/>
      <c r="D963" s="104"/>
      <c r="E963" s="104"/>
      <c r="F963" s="104"/>
      <c r="G963" s="104"/>
      <c r="H963" s="104"/>
      <c r="I963" s="104"/>
      <c r="J963" s="104"/>
      <c r="K963" s="104"/>
      <c r="L963" s="104"/>
      <c r="M963" s="104"/>
      <c r="N963" s="104"/>
      <c r="O963" s="104"/>
      <c r="P963" s="204"/>
      <c r="Q963" s="204"/>
      <c r="R963" s="104"/>
      <c r="S963" s="104"/>
      <c r="T963" s="104"/>
    </row>
    <row r="964" spans="1:20" s="63" customFormat="1" ht="27.75" customHeight="1" x14ac:dyDescent="0.25">
      <c r="A964" s="69">
        <v>1</v>
      </c>
      <c r="B964" s="201"/>
      <c r="C964" s="202"/>
      <c r="D964" s="4"/>
      <c r="E964" s="5"/>
      <c r="F964" s="3"/>
      <c r="G964" s="3"/>
      <c r="H964" s="3"/>
      <c r="I964" s="3"/>
      <c r="J964" s="70" t="str">
        <f t="shared" ref="J964:J977" si="175">IF(AND(F964&lt;&gt;0, H964&lt;&gt;0, I964&lt;&gt;0), F964*H964*I964, "")</f>
        <v/>
      </c>
      <c r="K964" s="71" t="str">
        <f>IF(J964="", "", J964/Veriler!$S$1)</f>
        <v/>
      </c>
      <c r="L964" s="108" t="str">
        <f>IF(E964&lt;&gt;"", "İthal Girdi", IF(Veriler!O964="", "", IF(Veriler!N964="H", "%0,5 üzerindedir", IF(Veriler!O964&gt;0.1, "%10 sınırı aşılmıştır.", "Uygun"))))</f>
        <v/>
      </c>
      <c r="M964" s="108" t="str">
        <f t="shared" ref="M964:M977" si="176">IF(K964=""," ",L964)</f>
        <v xml:space="preserve"> </v>
      </c>
      <c r="N964" s="29"/>
      <c r="O964" s="6"/>
      <c r="P964" s="72" t="str">
        <f t="shared" ref="P964:P977" si="177">IFERROR(IF(AND(R964&lt;&gt;"",J964&lt;&gt;"",J964&lt;&gt;0,R964&lt;&gt;0),R964/J964,"")," ")</f>
        <v/>
      </c>
      <c r="Q964" s="70">
        <f>IFERROR(IF(K964&lt;=0.005,IF(E964="",J964,0),IF(E964&lt;&gt;"",0,IF(N964="",0,IF(N964="H",0,IF(O964&lt;Veriler!$F$2,J964*Veriler!$F$2,J964*O964)))))," ")</f>
        <v>0</v>
      </c>
      <c r="R964" s="70">
        <f>IF(Veriler!O964&lt;=0.1, Q964, IF(AND(Veriler!O964&gt;0.1, E964="", N964="E"), IF(O964&gt;Veriler!$F$2, O964*Q964, IF(O964&lt;Veriler!$F$2, Veriler!$F$2*Q964, O964*Q964)), 0))</f>
        <v>0</v>
      </c>
      <c r="S964" s="70" t="str">
        <f t="shared" ref="S964:S977" si="178">IF(R964=0," ",R964)</f>
        <v xml:space="preserve"> </v>
      </c>
      <c r="T964" s="73" t="str">
        <f>IFERROR(IF(E964="", IF(Q964=1, 0, IF(J964-Q964=0, "", J964-Q964)), IF(Veriler!H964="", J964, IF(J964*Veriler!H964=0, "", J964*Veriler!H964))), J964)</f>
        <v/>
      </c>
    </row>
    <row r="965" spans="1:20" s="63" customFormat="1" ht="27.75" customHeight="1" x14ac:dyDescent="0.25">
      <c r="A965" s="69">
        <v>2</v>
      </c>
      <c r="B965" s="201"/>
      <c r="C965" s="202"/>
      <c r="D965" s="4"/>
      <c r="E965" s="5"/>
      <c r="F965" s="3"/>
      <c r="G965" s="3"/>
      <c r="H965" s="3"/>
      <c r="I965" s="3"/>
      <c r="J965" s="70" t="str">
        <f t="shared" si="175"/>
        <v/>
      </c>
      <c r="K965" s="71" t="str">
        <f>IF(J965="", "", J965/Veriler!$S$1)</f>
        <v/>
      </c>
      <c r="L965" s="108" t="str">
        <f>IF(E965&lt;&gt;"", "İthal Girdi", IF(Veriler!O965="", "", IF(Veriler!N965="H", "%0,5 üzerindedir", IF(Veriler!O965&gt;0.1, "%10 sınırı aşılmıştır.", "Uygun"))))</f>
        <v/>
      </c>
      <c r="M965" s="108" t="str">
        <f t="shared" si="176"/>
        <v xml:space="preserve"> </v>
      </c>
      <c r="N965" s="29"/>
      <c r="O965" s="6"/>
      <c r="P965" s="72" t="str">
        <f t="shared" si="177"/>
        <v/>
      </c>
      <c r="Q965" s="70">
        <f>IFERROR(IF(K965&lt;=0.005,IF(E965="",J965,0),IF(E965&lt;&gt;"",0,IF(N965="",0,IF(N965="H",0,IF(O965&lt;Veriler!$F$2,J965*Veriler!$F$2,J965*O965)))))," ")</f>
        <v>0</v>
      </c>
      <c r="R965" s="70">
        <f>IF(Veriler!O965&lt;=0.1, Q965, IF(AND(Veriler!O965&gt;0.1, E965="", N965="E"), IF(O965&gt;Veriler!$F$2, O965*Q965, IF(O965&lt;Veriler!$F$2, Veriler!$F$2*Q965, O965*Q965)), 0))</f>
        <v>0</v>
      </c>
      <c r="S965" s="70" t="str">
        <f t="shared" si="178"/>
        <v xml:space="preserve"> </v>
      </c>
      <c r="T965" s="73" t="str">
        <f>IFERROR(IF(E965="", IF(Q965=1, 0, IF(J965-Q965=0, "", J965-Q965)), IF(Veriler!H965="", J965, IF(J965*Veriler!H965=0, "", J965*Veriler!H965))), J965)</f>
        <v/>
      </c>
    </row>
    <row r="966" spans="1:20" s="63" customFormat="1" ht="27.75" customHeight="1" x14ac:dyDescent="0.25">
      <c r="A966" s="69">
        <v>3</v>
      </c>
      <c r="B966" s="201"/>
      <c r="C966" s="202"/>
      <c r="D966" s="4"/>
      <c r="E966" s="5"/>
      <c r="F966" s="3"/>
      <c r="G966" s="3"/>
      <c r="H966" s="3"/>
      <c r="I966" s="3"/>
      <c r="J966" s="70" t="str">
        <f t="shared" si="175"/>
        <v/>
      </c>
      <c r="K966" s="71" t="str">
        <f>IF(J966="", "", J966/Veriler!$S$1)</f>
        <v/>
      </c>
      <c r="L966" s="108" t="str">
        <f>IF(E966&lt;&gt;"", "İthal Girdi", IF(Veriler!O966="", "", IF(Veriler!N966="H", "%0,5 üzerindedir", IF(Veriler!O966&gt;0.1, "%10 sınırı aşılmıştır.", "Uygun"))))</f>
        <v/>
      </c>
      <c r="M966" s="108" t="str">
        <f t="shared" si="176"/>
        <v xml:space="preserve"> </v>
      </c>
      <c r="N966" s="29"/>
      <c r="O966" s="6"/>
      <c r="P966" s="72" t="str">
        <f t="shared" si="177"/>
        <v/>
      </c>
      <c r="Q966" s="70">
        <f>IFERROR(IF(K966&lt;=0.005,IF(E966="",J966,0),IF(E966&lt;&gt;"",0,IF(N966="",0,IF(N966="H",0,IF(O966&lt;Veriler!$F$2,J966*Veriler!$F$2,J966*O966)))))," ")</f>
        <v>0</v>
      </c>
      <c r="R966" s="70">
        <f>IF(Veriler!O966&lt;=0.1, Q966, IF(AND(Veriler!O966&gt;0.1, E966="", N966="E"), IF(O966&gt;Veriler!$F$2, O966*Q966, IF(O966&lt;Veriler!$F$2, Veriler!$F$2*Q966, O966*Q966)), 0))</f>
        <v>0</v>
      </c>
      <c r="S966" s="70" t="str">
        <f t="shared" si="178"/>
        <v xml:space="preserve"> </v>
      </c>
      <c r="T966" s="73" t="str">
        <f>IFERROR(IF(E966="", IF(Q966=1, 0, IF(J966-Q966=0, "", J966-Q966)), IF(Veriler!H966="", J966, IF(J966*Veriler!H966=0, "", J966*Veriler!H966))), J966)</f>
        <v/>
      </c>
    </row>
    <row r="967" spans="1:20" s="63" customFormat="1" ht="27.75" customHeight="1" x14ac:dyDescent="0.25">
      <c r="A967" s="69">
        <v>4</v>
      </c>
      <c r="B967" s="201"/>
      <c r="C967" s="202"/>
      <c r="D967" s="4"/>
      <c r="E967" s="5"/>
      <c r="F967" s="3"/>
      <c r="G967" s="3"/>
      <c r="H967" s="3"/>
      <c r="I967" s="3"/>
      <c r="J967" s="70" t="str">
        <f t="shared" si="175"/>
        <v/>
      </c>
      <c r="K967" s="71" t="str">
        <f>IF(J967="", "", J967/Veriler!$S$1)</f>
        <v/>
      </c>
      <c r="L967" s="108" t="str">
        <f>IF(E967&lt;&gt;"", "İthal Girdi", IF(Veriler!O967="", "", IF(Veriler!N967="H", "%0,5 üzerindedir", IF(Veriler!O967&gt;0.1, "%10 sınırı aşılmıştır.", "Uygun"))))</f>
        <v/>
      </c>
      <c r="M967" s="108" t="str">
        <f t="shared" si="176"/>
        <v xml:space="preserve"> </v>
      </c>
      <c r="N967" s="29"/>
      <c r="O967" s="6"/>
      <c r="P967" s="72" t="str">
        <f t="shared" si="177"/>
        <v/>
      </c>
      <c r="Q967" s="70">
        <f>IFERROR(IF(K967&lt;=0.005,IF(E967="",J967,0),IF(E967&lt;&gt;"",0,IF(N967="",0,IF(N967="H",0,IF(O967&lt;Veriler!$F$2,J967*Veriler!$F$2,J967*O967)))))," ")</f>
        <v>0</v>
      </c>
      <c r="R967" s="70">
        <f>IF(Veriler!O967&lt;=0.1, Q967, IF(AND(Veriler!O967&gt;0.1, E967="", N967="E"), IF(O967&gt;Veriler!$F$2, O967*Q967, IF(O967&lt;Veriler!$F$2, Veriler!$F$2*Q967, O967*Q967)), 0))</f>
        <v>0</v>
      </c>
      <c r="S967" s="70" t="str">
        <f t="shared" si="178"/>
        <v xml:space="preserve"> </v>
      </c>
      <c r="T967" s="73" t="str">
        <f>IFERROR(IF(E967="", IF(Q967=1, 0, IF(J967-Q967=0, "", J967-Q967)), IF(Veriler!H967="", J967, IF(J967*Veriler!H967=0, "", J967*Veriler!H967))), J967)</f>
        <v/>
      </c>
    </row>
    <row r="968" spans="1:20" s="63" customFormat="1" ht="27.75" customHeight="1" x14ac:dyDescent="0.25">
      <c r="A968" s="69">
        <v>5</v>
      </c>
      <c r="B968" s="201"/>
      <c r="C968" s="202"/>
      <c r="D968" s="4"/>
      <c r="E968" s="5"/>
      <c r="F968" s="3"/>
      <c r="G968" s="3"/>
      <c r="H968" s="3"/>
      <c r="I968" s="3"/>
      <c r="J968" s="70" t="str">
        <f t="shared" si="175"/>
        <v/>
      </c>
      <c r="K968" s="71" t="str">
        <f>IF(J968="", "", J968/Veriler!$S$1)</f>
        <v/>
      </c>
      <c r="L968" s="108" t="str">
        <f>IF(E968&lt;&gt;"", "İthal Girdi", IF(Veriler!O968="", "", IF(Veriler!N968="H", "%0,5 üzerindedir", IF(Veriler!O968&gt;0.1, "%10 sınırı aşılmıştır.", "Uygun"))))</f>
        <v/>
      </c>
      <c r="M968" s="108" t="str">
        <f t="shared" si="176"/>
        <v xml:space="preserve"> </v>
      </c>
      <c r="N968" s="29"/>
      <c r="O968" s="6"/>
      <c r="P968" s="72" t="str">
        <f t="shared" si="177"/>
        <v/>
      </c>
      <c r="Q968" s="70">
        <f>IFERROR(IF(K968&lt;=0.005,IF(E968="",J968,0),IF(E968&lt;&gt;"",0,IF(N968="",0,IF(N968="H",0,IF(O968&lt;Veriler!$F$2,J968*Veriler!$F$2,J968*O968)))))," ")</f>
        <v>0</v>
      </c>
      <c r="R968" s="70">
        <f>IF(Veriler!O968&lt;=0.1, Q968, IF(AND(Veriler!O968&gt;0.1, E968="", N968="E"), IF(O968&gt;Veriler!$F$2, O968*Q968, IF(O968&lt;Veriler!$F$2, Veriler!$F$2*Q968, O968*Q968)), 0))</f>
        <v>0</v>
      </c>
      <c r="S968" s="70" t="str">
        <f t="shared" si="178"/>
        <v xml:space="preserve"> </v>
      </c>
      <c r="T968" s="73" t="str">
        <f>IFERROR(IF(E968="", IF(Q968=1, 0, IF(J968-Q968=0, "", J968-Q968)), IF(Veriler!H968="", J968, IF(J968*Veriler!H968=0, "", J968*Veriler!H968))), J968)</f>
        <v/>
      </c>
    </row>
    <row r="969" spans="1:20" s="63" customFormat="1" ht="27.75" customHeight="1" x14ac:dyDescent="0.25">
      <c r="A969" s="69">
        <v>6</v>
      </c>
      <c r="B969" s="201"/>
      <c r="C969" s="202"/>
      <c r="D969" s="4"/>
      <c r="E969" s="5"/>
      <c r="F969" s="3"/>
      <c r="G969" s="3"/>
      <c r="H969" s="3"/>
      <c r="I969" s="3"/>
      <c r="J969" s="70" t="str">
        <f t="shared" si="175"/>
        <v/>
      </c>
      <c r="K969" s="71" t="str">
        <f>IF(J969="", "", J969/Veriler!$S$1)</f>
        <v/>
      </c>
      <c r="L969" s="108" t="str">
        <f>IF(E969&lt;&gt;"", "İthal Girdi", IF(Veriler!O969="", "", IF(Veriler!N969="H", "%0,5 üzerindedir", IF(Veriler!O969&gt;0.1, "%10 sınırı aşılmıştır.", "Uygun"))))</f>
        <v/>
      </c>
      <c r="M969" s="108" t="str">
        <f t="shared" si="176"/>
        <v xml:space="preserve"> </v>
      </c>
      <c r="N969" s="29"/>
      <c r="O969" s="6"/>
      <c r="P969" s="72" t="str">
        <f t="shared" si="177"/>
        <v/>
      </c>
      <c r="Q969" s="70">
        <f>IFERROR(IF(K969&lt;=0.005,IF(E969="",J969,0),IF(E969&lt;&gt;"",0,IF(N969="",0,IF(N969="H",0,IF(O969&lt;Veriler!$F$2,J969*Veriler!$F$2,J969*O969)))))," ")</f>
        <v>0</v>
      </c>
      <c r="R969" s="70">
        <f>IF(Veriler!O969&lt;=0.1, Q969, IF(AND(Veriler!O969&gt;0.1, E969="", N969="E"), IF(O969&gt;Veriler!$F$2, O969*Q969, IF(O969&lt;Veriler!$F$2, Veriler!$F$2*Q969, O969*Q969)), 0))</f>
        <v>0</v>
      </c>
      <c r="S969" s="70" t="str">
        <f t="shared" si="178"/>
        <v xml:space="preserve"> </v>
      </c>
      <c r="T969" s="73" t="str">
        <f>IFERROR(IF(E969="", IF(Q969=1, 0, IF(J969-Q969=0, "", J969-Q969)), IF(Veriler!H969="", J969, IF(J969*Veriler!H969=0, "", J969*Veriler!H969))), J969)</f>
        <v/>
      </c>
    </row>
    <row r="970" spans="1:20" s="63" customFormat="1" ht="27.75" customHeight="1" x14ac:dyDescent="0.25">
      <c r="A970" s="69">
        <v>7</v>
      </c>
      <c r="B970" s="201"/>
      <c r="C970" s="202"/>
      <c r="D970" s="4"/>
      <c r="E970" s="5"/>
      <c r="F970" s="3"/>
      <c r="G970" s="3"/>
      <c r="H970" s="3"/>
      <c r="I970" s="3"/>
      <c r="J970" s="70" t="str">
        <f t="shared" si="175"/>
        <v/>
      </c>
      <c r="K970" s="71" t="str">
        <f>IF(J970="", "", J970/Veriler!$S$1)</f>
        <v/>
      </c>
      <c r="L970" s="108" t="str">
        <f>IF(E970&lt;&gt;"", "İthal Girdi", IF(Veriler!O970="", "", IF(Veriler!N970="H", "%0,5 üzerindedir", IF(Veriler!O970&gt;0.1, "%10 sınırı aşılmıştır.", "Uygun"))))</f>
        <v/>
      </c>
      <c r="M970" s="108" t="str">
        <f t="shared" si="176"/>
        <v xml:space="preserve"> </v>
      </c>
      <c r="N970" s="29"/>
      <c r="O970" s="6"/>
      <c r="P970" s="72" t="str">
        <f t="shared" si="177"/>
        <v/>
      </c>
      <c r="Q970" s="70">
        <f>IFERROR(IF(K970&lt;=0.005,IF(E970="",J970,0),IF(E970&lt;&gt;"",0,IF(N970="",0,IF(N970="H",0,IF(O970&lt;Veriler!$F$2,J970*Veriler!$F$2,J970*O970)))))," ")</f>
        <v>0</v>
      </c>
      <c r="R970" s="70">
        <f>IF(Veriler!O970&lt;=0.1, Q970, IF(AND(Veriler!O970&gt;0.1, E970="", N970="E"), IF(O970&gt;Veriler!$F$2, O970*Q970, IF(O970&lt;Veriler!$F$2, Veriler!$F$2*Q970, O970*Q970)), 0))</f>
        <v>0</v>
      </c>
      <c r="S970" s="70" t="str">
        <f t="shared" si="178"/>
        <v xml:space="preserve"> </v>
      </c>
      <c r="T970" s="73" t="str">
        <f>IFERROR(IF(E970="", IF(Q970=1, 0, IF(J970-Q970=0, "", J970-Q970)), IF(Veriler!H970="", J970, IF(J970*Veriler!H970=0, "", J970*Veriler!H970))), J970)</f>
        <v/>
      </c>
    </row>
    <row r="971" spans="1:20" s="63" customFormat="1" ht="27.75" customHeight="1" x14ac:dyDescent="0.25">
      <c r="A971" s="69">
        <v>8</v>
      </c>
      <c r="B971" s="201"/>
      <c r="C971" s="202"/>
      <c r="D971" s="4"/>
      <c r="E971" s="5"/>
      <c r="F971" s="3"/>
      <c r="G971" s="3"/>
      <c r="H971" s="3"/>
      <c r="I971" s="3"/>
      <c r="J971" s="70" t="str">
        <f t="shared" si="175"/>
        <v/>
      </c>
      <c r="K971" s="71" t="str">
        <f>IF(J971="", "", J971/Veriler!$S$1)</f>
        <v/>
      </c>
      <c r="L971" s="108" t="str">
        <f>IF(E971&lt;&gt;"", "İthal Girdi", IF(Veriler!O971="", "", IF(Veriler!N971="H", "%0,5 üzerindedir", IF(Veriler!O971&gt;0.1, "%10 sınırı aşılmıştır.", "Uygun"))))</f>
        <v/>
      </c>
      <c r="M971" s="108" t="str">
        <f t="shared" si="176"/>
        <v xml:space="preserve"> </v>
      </c>
      <c r="N971" s="29"/>
      <c r="O971" s="6"/>
      <c r="P971" s="72" t="str">
        <f t="shared" si="177"/>
        <v/>
      </c>
      <c r="Q971" s="70">
        <f>IFERROR(IF(K971&lt;=0.005,IF(E971="",J971,0),IF(E971&lt;&gt;"",0,IF(N971="",0,IF(N971="H",0,IF(O971&lt;Veriler!$F$2,J971*Veriler!$F$2,J971*O971)))))," ")</f>
        <v>0</v>
      </c>
      <c r="R971" s="70">
        <f>IF(Veriler!O971&lt;=0.1, Q971, IF(AND(Veriler!O971&gt;0.1, E971="", N971="E"), IF(O971&gt;Veriler!$F$2, O971*Q971, IF(O971&lt;Veriler!$F$2, Veriler!$F$2*Q971, O971*Q971)), 0))</f>
        <v>0</v>
      </c>
      <c r="S971" s="70" t="str">
        <f t="shared" si="178"/>
        <v xml:space="preserve"> </v>
      </c>
      <c r="T971" s="73" t="str">
        <f>IFERROR(IF(E971="", IF(Q971=1, 0, IF(J971-Q971=0, "", J971-Q971)), IF(Veriler!H971="", J971, IF(J971*Veriler!H971=0, "", J971*Veriler!H971))), J971)</f>
        <v/>
      </c>
    </row>
    <row r="972" spans="1:20" s="63" customFormat="1" ht="27.75" customHeight="1" x14ac:dyDescent="0.25">
      <c r="A972" s="69">
        <v>9</v>
      </c>
      <c r="B972" s="201"/>
      <c r="C972" s="202"/>
      <c r="D972" s="4"/>
      <c r="E972" s="5"/>
      <c r="F972" s="3"/>
      <c r="G972" s="3"/>
      <c r="H972" s="3"/>
      <c r="I972" s="3"/>
      <c r="J972" s="70" t="str">
        <f t="shared" si="175"/>
        <v/>
      </c>
      <c r="K972" s="71" t="str">
        <f>IF(J972="", "", J972/Veriler!$S$1)</f>
        <v/>
      </c>
      <c r="L972" s="108" t="str">
        <f>IF(E972&lt;&gt;"", "İthal Girdi", IF(Veriler!O972="", "", IF(Veriler!N972="H", "%0,5 üzerindedir", IF(Veriler!O972&gt;0.1, "%10 sınırı aşılmıştır.", "Uygun"))))</f>
        <v/>
      </c>
      <c r="M972" s="108" t="str">
        <f t="shared" si="176"/>
        <v xml:space="preserve"> </v>
      </c>
      <c r="N972" s="29"/>
      <c r="O972" s="6"/>
      <c r="P972" s="72" t="str">
        <f t="shared" si="177"/>
        <v/>
      </c>
      <c r="Q972" s="70">
        <f>IFERROR(IF(K972&lt;=0.005,IF(E972="",J972,0),IF(E972&lt;&gt;"",0,IF(N972="",0,IF(N972="H",0,IF(O972&lt;Veriler!$F$2,J972*Veriler!$F$2,J972*O972)))))," ")</f>
        <v>0</v>
      </c>
      <c r="R972" s="70">
        <f>IF(Veriler!O972&lt;=0.1, Q972, IF(AND(Veriler!O972&gt;0.1, E972="", N972="E"), IF(O972&gt;Veriler!$F$2, O972*Q972, IF(O972&lt;Veriler!$F$2, Veriler!$F$2*Q972, O972*Q972)), 0))</f>
        <v>0</v>
      </c>
      <c r="S972" s="70" t="str">
        <f t="shared" si="178"/>
        <v xml:space="preserve"> </v>
      </c>
      <c r="T972" s="73" t="str">
        <f>IFERROR(IF(E972="", IF(Q972=1, 0, IF(J972-Q972=0, "", J972-Q972)), IF(Veriler!H972="", J972, IF(J972*Veriler!H972=0, "", J972*Veriler!H972))), J972)</f>
        <v/>
      </c>
    </row>
    <row r="973" spans="1:20" s="63" customFormat="1" ht="27.75" customHeight="1" x14ac:dyDescent="0.25">
      <c r="A973" s="69">
        <v>10</v>
      </c>
      <c r="B973" s="201"/>
      <c r="C973" s="202"/>
      <c r="D973" s="4"/>
      <c r="E973" s="5"/>
      <c r="F973" s="3"/>
      <c r="G973" s="3"/>
      <c r="H973" s="3"/>
      <c r="I973" s="3"/>
      <c r="J973" s="70" t="str">
        <f t="shared" si="175"/>
        <v/>
      </c>
      <c r="K973" s="71" t="str">
        <f>IF(J973="", "", J973/Veriler!$S$1)</f>
        <v/>
      </c>
      <c r="L973" s="108" t="str">
        <f>IF(E973&lt;&gt;"", "İthal Girdi", IF(Veriler!O973="", "", IF(Veriler!N973="H", "%0,5 üzerindedir", IF(Veriler!O973&gt;0.1, "%10 sınırı aşılmıştır.", "Uygun"))))</f>
        <v/>
      </c>
      <c r="M973" s="108" t="str">
        <f t="shared" si="176"/>
        <v xml:space="preserve"> </v>
      </c>
      <c r="N973" s="29"/>
      <c r="O973" s="6"/>
      <c r="P973" s="72" t="str">
        <f t="shared" si="177"/>
        <v/>
      </c>
      <c r="Q973" s="70">
        <f>IFERROR(IF(K973&lt;=0.005,IF(E973="",J973,0),IF(E973&lt;&gt;"",0,IF(N973="",0,IF(N973="H",0,IF(O973&lt;Veriler!$F$2,J973*Veriler!$F$2,J973*O973)))))," ")</f>
        <v>0</v>
      </c>
      <c r="R973" s="70">
        <f>IF(Veriler!O973&lt;=0.1, Q973, IF(AND(Veriler!O973&gt;0.1, E973="", N973="E"), IF(O973&gt;Veriler!$F$2, O973*Q973, IF(O973&lt;Veriler!$F$2, Veriler!$F$2*Q973, O973*Q973)), 0))</f>
        <v>0</v>
      </c>
      <c r="S973" s="70" t="str">
        <f t="shared" si="178"/>
        <v xml:space="preserve"> </v>
      </c>
      <c r="T973" s="73" t="str">
        <f>IFERROR(IF(E973="", IF(Q973=1, 0, IF(J973-Q973=0, "", J973-Q973)), IF(Veriler!H973="", J973, IF(J973*Veriler!H973=0, "", J973*Veriler!H973))), J973)</f>
        <v/>
      </c>
    </row>
    <row r="974" spans="1:20" s="63" customFormat="1" ht="27.75" customHeight="1" x14ac:dyDescent="0.25">
      <c r="A974" s="69">
        <v>11</v>
      </c>
      <c r="B974" s="201"/>
      <c r="C974" s="202"/>
      <c r="D974" s="4"/>
      <c r="E974" s="5"/>
      <c r="F974" s="3"/>
      <c r="G974" s="3"/>
      <c r="H974" s="3"/>
      <c r="I974" s="3"/>
      <c r="J974" s="70" t="str">
        <f t="shared" si="175"/>
        <v/>
      </c>
      <c r="K974" s="71" t="str">
        <f>IF(J974="", "", J974/Veriler!$S$1)</f>
        <v/>
      </c>
      <c r="L974" s="108" t="str">
        <f>IF(E974&lt;&gt;"", "İthal Girdi", IF(Veriler!O974="", "", IF(Veriler!N974="H", "%0,5 üzerindedir", IF(Veriler!O974&gt;0.1, "%10 sınırı aşılmıştır.", "Uygun"))))</f>
        <v/>
      </c>
      <c r="M974" s="108" t="str">
        <f t="shared" si="176"/>
        <v xml:space="preserve"> </v>
      </c>
      <c r="N974" s="29"/>
      <c r="O974" s="6"/>
      <c r="P974" s="72" t="str">
        <f t="shared" si="177"/>
        <v/>
      </c>
      <c r="Q974" s="70">
        <f>IFERROR(IF(K974&lt;=0.005,IF(E974="",J974,0),IF(E974&lt;&gt;"",0,IF(N974="",0,IF(N974="H",0,IF(O974&lt;Veriler!$F$2,J974*Veriler!$F$2,J974*O974)))))," ")</f>
        <v>0</v>
      </c>
      <c r="R974" s="70">
        <f>IF(Veriler!O974&lt;=0.1, Q974, IF(AND(Veriler!O974&gt;0.1, E974="", N974="E"), IF(O974&gt;Veriler!$F$2, O974*Q974, IF(O974&lt;Veriler!$F$2, Veriler!$F$2*Q974, O974*Q974)), 0))</f>
        <v>0</v>
      </c>
      <c r="S974" s="70" t="str">
        <f t="shared" si="178"/>
        <v xml:space="preserve"> </v>
      </c>
      <c r="T974" s="73" t="str">
        <f>IFERROR(IF(E974="", IF(Q974=1, 0, IF(J974-Q974=0, "", J974-Q974)), IF(Veriler!H974="", J974, IF(J974*Veriler!H974=0, "", J974*Veriler!H974))), J974)</f>
        <v/>
      </c>
    </row>
    <row r="975" spans="1:20" s="63" customFormat="1" ht="27.75" customHeight="1" x14ac:dyDescent="0.25">
      <c r="A975" s="69">
        <v>12</v>
      </c>
      <c r="B975" s="201"/>
      <c r="C975" s="202"/>
      <c r="D975" s="4"/>
      <c r="E975" s="5"/>
      <c r="F975" s="3"/>
      <c r="G975" s="3"/>
      <c r="H975" s="3"/>
      <c r="I975" s="3"/>
      <c r="J975" s="70" t="str">
        <f t="shared" si="175"/>
        <v/>
      </c>
      <c r="K975" s="71" t="str">
        <f>IF(J975="", "", J975/Veriler!$S$1)</f>
        <v/>
      </c>
      <c r="L975" s="108" t="str">
        <f>IF(E975&lt;&gt;"", "İthal Girdi", IF(Veriler!O975="", "", IF(Veriler!N975="H", "%0,5 üzerindedir", IF(Veriler!O975&gt;0.1, "%10 sınırı aşılmıştır.", "Uygun"))))</f>
        <v/>
      </c>
      <c r="M975" s="108" t="str">
        <f t="shared" si="176"/>
        <v xml:space="preserve"> </v>
      </c>
      <c r="N975" s="29"/>
      <c r="O975" s="6"/>
      <c r="P975" s="72" t="str">
        <f t="shared" si="177"/>
        <v/>
      </c>
      <c r="Q975" s="70">
        <f>IFERROR(IF(K975&lt;=0.005,IF(E975="",J975,0),IF(E975&lt;&gt;"",0,IF(N975="",0,IF(N975="H",0,IF(O975&lt;Veriler!$F$2,J975*Veriler!$F$2,J975*O975)))))," ")</f>
        <v>0</v>
      </c>
      <c r="R975" s="70">
        <f>IF(Veriler!O975&lt;=0.1, Q975, IF(AND(Veriler!O975&gt;0.1, E975="", N975="E"), IF(O975&gt;Veriler!$F$2, O975*Q975, IF(O975&lt;Veriler!$F$2, Veriler!$F$2*Q975, O975*Q975)), 0))</f>
        <v>0</v>
      </c>
      <c r="S975" s="70" t="str">
        <f t="shared" si="178"/>
        <v xml:space="preserve"> </v>
      </c>
      <c r="T975" s="73" t="str">
        <f>IFERROR(IF(E975="", IF(Q975=1, 0, IF(J975-Q975=0, "", J975-Q975)), IF(Veriler!H975="", J975, IF(J975*Veriler!H975=0, "", J975*Veriler!H975))), J975)</f>
        <v/>
      </c>
    </row>
    <row r="976" spans="1:20" s="63" customFormat="1" ht="27.75" customHeight="1" x14ac:dyDescent="0.25">
      <c r="A976" s="69">
        <v>13</v>
      </c>
      <c r="B976" s="201"/>
      <c r="C976" s="202"/>
      <c r="D976" s="4"/>
      <c r="E976" s="5"/>
      <c r="F976" s="3"/>
      <c r="G976" s="3"/>
      <c r="H976" s="3"/>
      <c r="I976" s="3"/>
      <c r="J976" s="70" t="str">
        <f t="shared" si="175"/>
        <v/>
      </c>
      <c r="K976" s="71" t="str">
        <f>IF(J976="", "", J976/Veriler!$S$1)</f>
        <v/>
      </c>
      <c r="L976" s="108" t="str">
        <f>IF(E976&lt;&gt;"", "İthal Girdi", IF(Veriler!O976="", "", IF(Veriler!N976="H", "%0,5 üzerindedir", IF(Veriler!O976&gt;0.1, "%10 sınırı aşılmıştır.", "Uygun"))))</f>
        <v/>
      </c>
      <c r="M976" s="108" t="str">
        <f t="shared" si="176"/>
        <v xml:space="preserve"> </v>
      </c>
      <c r="N976" s="29"/>
      <c r="O976" s="6"/>
      <c r="P976" s="72" t="str">
        <f t="shared" si="177"/>
        <v/>
      </c>
      <c r="Q976" s="70">
        <f>IFERROR(IF(K976&lt;=0.005,IF(E976="",J976,0),IF(E976&lt;&gt;"",0,IF(N976="",0,IF(N976="H",0,IF(O976&lt;Veriler!$F$2,J976*Veriler!$F$2,J976*O976)))))," ")</f>
        <v>0</v>
      </c>
      <c r="R976" s="70">
        <f>IF(Veriler!O976&lt;=0.1, Q976, IF(AND(Veriler!O976&gt;0.1, E976="", N976="E"), IF(O976&gt;Veriler!$F$2, O976*Q976, IF(O976&lt;Veriler!$F$2, Veriler!$F$2*Q976, O976*Q976)), 0))</f>
        <v>0</v>
      </c>
      <c r="S976" s="70" t="str">
        <f t="shared" si="178"/>
        <v xml:space="preserve"> </v>
      </c>
      <c r="T976" s="73" t="str">
        <f>IFERROR(IF(E976="", IF(Q976=1, 0, IF(J976-Q976=0, "", J976-Q976)), IF(Veriler!H976="", J976, IF(J976*Veriler!H976=0, "", J976*Veriler!H976))), J976)</f>
        <v/>
      </c>
    </row>
    <row r="977" spans="1:20" s="63" customFormat="1" ht="27.75" customHeight="1" x14ac:dyDescent="0.25">
      <c r="A977" s="69">
        <v>14</v>
      </c>
      <c r="B977" s="201"/>
      <c r="C977" s="202"/>
      <c r="D977" s="4"/>
      <c r="E977" s="5"/>
      <c r="F977" s="3"/>
      <c r="G977" s="3"/>
      <c r="H977" s="3"/>
      <c r="I977" s="3"/>
      <c r="J977" s="70" t="str">
        <f t="shared" si="175"/>
        <v/>
      </c>
      <c r="K977" s="71" t="str">
        <f>IF(J977="", "", J977/Veriler!$S$1)</f>
        <v/>
      </c>
      <c r="L977" s="108" t="str">
        <f>IF(E977&lt;&gt;"", "İthal Girdi", IF(Veriler!O977="", "", IF(Veriler!N977="H", "%0,5 üzerindedir", IF(Veriler!O977&gt;0.1, "%10 sınırı aşılmıştır.", "Uygun"))))</f>
        <v/>
      </c>
      <c r="M977" s="108" t="str">
        <f t="shared" si="176"/>
        <v xml:space="preserve"> </v>
      </c>
      <c r="N977" s="29"/>
      <c r="O977" s="6"/>
      <c r="P977" s="72" t="str">
        <f t="shared" si="177"/>
        <v/>
      </c>
      <c r="Q977" s="70">
        <f>IFERROR(IF(K977&lt;=0.005,IF(E977="",J977,0),IF(E977&lt;&gt;"",0,IF(N977="",0,IF(N977="H",0,IF(O977&lt;Veriler!$F$2,J977*Veriler!$F$2,J977*O977)))))," ")</f>
        <v>0</v>
      </c>
      <c r="R977" s="70">
        <f>IF(Veriler!O977&lt;=0.1, Q977, IF(AND(Veriler!O977&gt;0.1, E977="", N977="E"), IF(O977&gt;Veriler!$F$2, O977*Q977, IF(O977&lt;Veriler!$F$2, Veriler!$F$2*Q977, O977*Q977)), 0))</f>
        <v>0</v>
      </c>
      <c r="S977" s="70" t="str">
        <f t="shared" si="178"/>
        <v xml:space="preserve"> </v>
      </c>
      <c r="T977" s="73" t="str">
        <f>IFERROR(IF(E977="", IF(Q977=1, 0, IF(J977-Q977=0, "", J977-Q977)), IF(Veriler!H977="", J977, IF(J977*Veriler!H977=0, "", J977*Veriler!H977))), J977)</f>
        <v/>
      </c>
    </row>
    <row r="978" spans="1:20" s="63" customFormat="1" ht="24" customHeight="1" x14ac:dyDescent="0.25">
      <c r="A978" s="74"/>
      <c r="B978" s="75"/>
      <c r="C978" s="75"/>
      <c r="D978" s="75"/>
      <c r="E978" s="76"/>
      <c r="F978" s="74"/>
      <c r="G978" s="74"/>
      <c r="H978" s="74"/>
      <c r="I978" s="74"/>
      <c r="J978" s="77"/>
      <c r="K978" s="78"/>
      <c r="L978" s="109"/>
      <c r="M978" s="109"/>
      <c r="N978" s="79"/>
      <c r="O978" s="80"/>
      <c r="P978" s="80"/>
      <c r="Q978" s="74"/>
      <c r="R978" s="74"/>
      <c r="S978" s="74"/>
      <c r="T978" s="74"/>
    </row>
    <row r="979" spans="1:20" s="63" customFormat="1" ht="24" customHeight="1" x14ac:dyDescent="0.25">
      <c r="A979" s="74"/>
      <c r="B979" s="75"/>
      <c r="C979" s="75"/>
      <c r="D979" s="75"/>
      <c r="E979" s="76"/>
      <c r="F979" s="74"/>
      <c r="G979" s="74"/>
      <c r="H979" s="74"/>
      <c r="I979" s="74"/>
      <c r="J979" s="77"/>
      <c r="K979" s="78"/>
      <c r="L979" s="109"/>
      <c r="M979" s="109"/>
      <c r="N979" s="79"/>
      <c r="O979" s="80"/>
      <c r="P979" s="80"/>
      <c r="Q979" s="81" t="s">
        <v>19</v>
      </c>
      <c r="R979" s="81" t="s">
        <v>19</v>
      </c>
      <c r="S979" s="81" t="s">
        <v>19</v>
      </c>
      <c r="T979" s="82" t="s">
        <v>20</v>
      </c>
    </row>
    <row r="980" spans="1:20" s="63" customFormat="1" ht="27" customHeight="1" x14ac:dyDescent="0.25">
      <c r="A980" s="203" t="s">
        <v>106</v>
      </c>
      <c r="B980" s="203"/>
      <c r="C980" s="203"/>
      <c r="D980" s="203"/>
      <c r="E980" s="203"/>
      <c r="F980" s="203"/>
      <c r="G980" s="203"/>
      <c r="H980" s="203"/>
      <c r="I980" s="203"/>
      <c r="J980" s="203"/>
      <c r="K980" s="203"/>
      <c r="L980" s="203"/>
      <c r="M980" s="203"/>
      <c r="N980" s="203"/>
      <c r="O980" s="203"/>
      <c r="P980" s="203"/>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3" customFormat="1" ht="31.5" customHeight="1" x14ac:dyDescent="0.25">
      <c r="A988" s="205" t="s">
        <v>0</v>
      </c>
      <c r="B988" s="205"/>
      <c r="C988" s="205"/>
      <c r="D988" s="205"/>
      <c r="E988" s="205"/>
      <c r="F988" s="205"/>
      <c r="G988" s="205"/>
      <c r="H988" s="205"/>
      <c r="I988" s="205"/>
      <c r="J988" s="205"/>
      <c r="K988" s="205"/>
      <c r="L988" s="205"/>
      <c r="M988" s="205"/>
      <c r="N988" s="205" t="b">
        <v>0</v>
      </c>
      <c r="O988" s="205"/>
      <c r="P988" s="205"/>
      <c r="Q988" s="205"/>
      <c r="R988" s="205"/>
      <c r="S988" s="205"/>
      <c r="T988" s="205"/>
    </row>
    <row r="989" spans="1:20" s="64" customFormat="1" ht="28.5" customHeight="1" x14ac:dyDescent="0.25">
      <c r="A989" s="206" t="s">
        <v>124</v>
      </c>
      <c r="B989" s="207"/>
      <c r="C989" s="207"/>
      <c r="D989" s="207"/>
      <c r="E989" s="207"/>
      <c r="F989" s="207"/>
      <c r="G989" s="207"/>
      <c r="H989" s="207"/>
      <c r="I989" s="207"/>
      <c r="J989" s="207"/>
      <c r="K989" s="207"/>
      <c r="L989" s="207"/>
      <c r="M989" s="207"/>
      <c r="N989" s="207"/>
      <c r="O989" s="207"/>
      <c r="P989" s="208"/>
      <c r="Q989" s="160"/>
      <c r="R989" s="161"/>
      <c r="S989" s="162" t="s">
        <v>125</v>
      </c>
      <c r="T989" s="163">
        <f>T946+1</f>
        <v>25</v>
      </c>
    </row>
    <row r="990" spans="1:20" s="63" customFormat="1" ht="54" customHeight="1" x14ac:dyDescent="0.25">
      <c r="A990" s="65" t="s">
        <v>1</v>
      </c>
      <c r="B990" s="209" t="s">
        <v>2</v>
      </c>
      <c r="C990" s="210"/>
      <c r="D990" s="2" t="s">
        <v>3</v>
      </c>
      <c r="E990" s="2" t="s">
        <v>4</v>
      </c>
      <c r="F990" s="1" t="s">
        <v>5</v>
      </c>
      <c r="G990" s="1" t="s">
        <v>6</v>
      </c>
      <c r="H990" s="1" t="s">
        <v>7</v>
      </c>
      <c r="I990" s="1" t="s">
        <v>8</v>
      </c>
      <c r="J990" s="65" t="s">
        <v>9</v>
      </c>
      <c r="K990" s="67" t="s">
        <v>10</v>
      </c>
      <c r="L990" s="111" t="s">
        <v>94</v>
      </c>
      <c r="M990" s="111" t="s">
        <v>94</v>
      </c>
      <c r="N990" s="1" t="s">
        <v>11</v>
      </c>
      <c r="O990" s="1" t="s">
        <v>12</v>
      </c>
      <c r="P990" s="68" t="s">
        <v>13</v>
      </c>
      <c r="Q990" s="65" t="s">
        <v>14</v>
      </c>
      <c r="R990" s="65" t="s">
        <v>85</v>
      </c>
      <c r="S990" s="65" t="s">
        <v>85</v>
      </c>
      <c r="T990" s="65" t="s">
        <v>15</v>
      </c>
    </row>
    <row r="991" spans="1:20" s="63" customFormat="1" ht="27" customHeight="1" x14ac:dyDescent="0.25">
      <c r="A991" s="103"/>
      <c r="B991" s="204" t="s">
        <v>16</v>
      </c>
      <c r="C991" s="204"/>
      <c r="D991" s="104"/>
      <c r="E991" s="104"/>
      <c r="F991" s="104"/>
      <c r="G991" s="104"/>
      <c r="H991" s="104"/>
      <c r="I991" s="104"/>
      <c r="J991" s="104"/>
      <c r="K991" s="104"/>
      <c r="L991" s="104"/>
      <c r="M991" s="104"/>
      <c r="N991" s="104"/>
      <c r="O991" s="104"/>
      <c r="P991" s="204"/>
      <c r="Q991" s="204"/>
      <c r="R991" s="104"/>
      <c r="S991" s="104"/>
      <c r="T991" s="104"/>
    </row>
    <row r="992" spans="1:20" s="63" customFormat="1" ht="27.75" customHeight="1" x14ac:dyDescent="0.25">
      <c r="A992" s="69">
        <v>1</v>
      </c>
      <c r="B992" s="201"/>
      <c r="C992" s="202"/>
      <c r="D992" s="4"/>
      <c r="E992" s="5"/>
      <c r="F992" s="3"/>
      <c r="G992" s="3"/>
      <c r="H992" s="3"/>
      <c r="I992" s="3"/>
      <c r="J992" s="70"/>
      <c r="K992" s="71" t="str">
        <f>IF(J992="", "", J992/Veriler!$S$1)</f>
        <v/>
      </c>
      <c r="L992" s="108" t="str">
        <f>IF(E992&lt;&gt;"", "İthal Girdi", IF(Veriler!O992="", "", IF(Veriler!N992="H", "%0,5 üzerindedir", IF(Veriler!O992&gt;0.1, "%10 sınırı aşılmıştır.", "Uygun"))))</f>
        <v/>
      </c>
      <c r="M992" s="108" t="str">
        <f t="shared" ref="M992:M1005" si="179">IF(K992=""," ",L992)</f>
        <v xml:space="preserve"> </v>
      </c>
      <c r="N992" s="29"/>
      <c r="O992" s="6"/>
      <c r="P992" s="72" t="str">
        <f>IFERROR(IF(AND(R992&lt;&gt;"",J992&lt;&gt;"",J992&lt;&gt;0,R992&lt;&gt;0),R992/J992,"")," ")</f>
        <v/>
      </c>
      <c r="Q992" s="70">
        <f>IFERROR(IF(K992&lt;=0.005,IF(E992="",J992,0),IF(E992&lt;&gt;"",0,IF(N992="",0,IF(N992="H",0,IF(O992&lt;Veriler!$F$2,J992*Veriler!$F$2,J992*O992)))))," ")</f>
        <v>0</v>
      </c>
      <c r="R992" s="70">
        <f>IF(Veriler!O992&lt;=0.1, Q992, IF(AND(Veriler!O992&gt;0.1, E992="", N992="E"), IF(O992&gt;Veriler!$F$2, O992*Q992, IF(O992&lt;Veriler!$F$2, Veriler!$F$2*Q992, O992*Q992)), 0))</f>
        <v>0</v>
      </c>
      <c r="S992" s="70" t="str">
        <f>IF(R992=0," ",R992)</f>
        <v xml:space="preserve"> </v>
      </c>
      <c r="T992" s="73" t="str">
        <f>IFERROR(IF(E992="", IF(Q992=1, 0, IF(J992-Q992=0, "", J992-Q992)), IF(Veriler!H992="", J992, IF(J992*Veriler!H992=0, "", J992*Veriler!H992))), J992)</f>
        <v/>
      </c>
    </row>
    <row r="993" spans="1:20" s="63" customFormat="1" ht="27.75" customHeight="1" x14ac:dyDescent="0.25">
      <c r="A993" s="69">
        <v>2</v>
      </c>
      <c r="B993" s="201"/>
      <c r="C993" s="202"/>
      <c r="D993" s="4"/>
      <c r="E993" s="5"/>
      <c r="F993" s="3"/>
      <c r="G993" s="3"/>
      <c r="H993" s="3"/>
      <c r="I993" s="3"/>
      <c r="J993" s="70" t="str">
        <f t="shared" ref="J993:J1005" si="180">IF(AND(F993&lt;&gt;0, H993&lt;&gt;0, I993&lt;&gt;0), F993*H993*I993, "")</f>
        <v/>
      </c>
      <c r="K993" s="71" t="str">
        <f>IF(J993="", "", J993/Veriler!$S$1)</f>
        <v/>
      </c>
      <c r="L993" s="108" t="str">
        <f>IF(E993&lt;&gt;"", "İthal Girdi", IF(Veriler!O993="", "", IF(Veriler!N993="H", "%0,5 üzerindedir", IF(Veriler!O993&gt;0.1, "%10 sınırı aşılmıştır.", "Uygun"))))</f>
        <v/>
      </c>
      <c r="M993" s="108" t="str">
        <f t="shared" si="179"/>
        <v xml:space="preserve"> </v>
      </c>
      <c r="N993" s="29"/>
      <c r="O993" s="6"/>
      <c r="P993" s="72" t="str">
        <f t="shared" ref="P993:P1005" si="181">IFERROR(IF(AND(R993&lt;&gt;"",J993&lt;&gt;"",J993&lt;&gt;0,R993&lt;&gt;0),R993/J993,"")," ")</f>
        <v/>
      </c>
      <c r="Q993" s="70">
        <f>IFERROR(IF(K993&lt;=0.005,IF(E993="",J993,0),IF(E993&lt;&gt;"",0,IF(N993="",0,IF(N993="H",0,IF(O993&lt;Veriler!$F$2,J993*Veriler!$F$2,J993*O993)))))," ")</f>
        <v>0</v>
      </c>
      <c r="R993" s="70">
        <f>IF(Veriler!O993&lt;=0.1, Q993, IF(AND(Veriler!O993&gt;0.1, E993="", N993="E"), IF(O993&gt;Veriler!$F$2, O993*Q993, IF(O993&lt;Veriler!$F$2, Veriler!$F$2*Q993, O993*Q993)), 0))</f>
        <v>0</v>
      </c>
      <c r="S993" s="70" t="str">
        <f t="shared" ref="S993:S1005" si="182">IF(R993=0," ",R993)</f>
        <v xml:space="preserve"> </v>
      </c>
      <c r="T993" s="73" t="str">
        <f>IFERROR(IF(E993="", IF(Q993=1, 0, IF(J993-Q993=0, "", J993-Q993)), IF(Veriler!H993="", J993, IF(J993*Veriler!H993=0, "", J993*Veriler!H993))), J993)</f>
        <v/>
      </c>
    </row>
    <row r="994" spans="1:20" s="63" customFormat="1" ht="27.75" customHeight="1" x14ac:dyDescent="0.25">
      <c r="A994" s="69">
        <v>3</v>
      </c>
      <c r="B994" s="201"/>
      <c r="C994" s="202"/>
      <c r="D994" s="4"/>
      <c r="E994" s="5"/>
      <c r="F994" s="3"/>
      <c r="G994" s="3"/>
      <c r="H994" s="3"/>
      <c r="I994" s="3"/>
      <c r="J994" s="70" t="str">
        <f t="shared" si="180"/>
        <v/>
      </c>
      <c r="K994" s="71" t="str">
        <f>IF(J994="", "", J994/Veriler!$S$1)</f>
        <v/>
      </c>
      <c r="L994" s="108" t="str">
        <f>IF(E994&lt;&gt;"", "İthal Girdi", IF(Veriler!O994="", "", IF(Veriler!N994="H", "%0,5 üzerindedir", IF(Veriler!O994&gt;0.1, "%10 sınırı aşılmıştır.", "Uygun"))))</f>
        <v/>
      </c>
      <c r="M994" s="108" t="str">
        <f t="shared" si="179"/>
        <v xml:space="preserve"> </v>
      </c>
      <c r="N994" s="29"/>
      <c r="O994" s="6"/>
      <c r="P994" s="72" t="str">
        <f t="shared" si="181"/>
        <v/>
      </c>
      <c r="Q994" s="70">
        <f>IFERROR(IF(K994&lt;=0.005,IF(E994="",J994,0),IF(E994&lt;&gt;"",0,IF(N994="",0,IF(N994="H",0,IF(O994&lt;Veriler!$F$2,J994*Veriler!$F$2,J994*O994)))))," ")</f>
        <v>0</v>
      </c>
      <c r="R994" s="70">
        <f>IF(Veriler!O994&lt;=0.1, Q994, IF(AND(Veriler!O994&gt;0.1, E994="", N994="E"), IF(O994&gt;Veriler!$F$2, O994*Q994, IF(O994&lt;Veriler!$F$2, Veriler!$F$2*Q994, O994*Q994)), 0))</f>
        <v>0</v>
      </c>
      <c r="S994" s="70" t="str">
        <f t="shared" si="182"/>
        <v xml:space="preserve"> </v>
      </c>
      <c r="T994" s="73" t="str">
        <f>IFERROR(IF(E994="", IF(Q994=1, 0, IF(J994-Q994=0, "", J994-Q994)), IF(Veriler!H994="", J994, IF(J994*Veriler!H994=0, "", J994*Veriler!H994))), J994)</f>
        <v/>
      </c>
    </row>
    <row r="995" spans="1:20" s="63" customFormat="1" ht="27.75" customHeight="1" x14ac:dyDescent="0.25">
      <c r="A995" s="69">
        <v>4</v>
      </c>
      <c r="B995" s="201"/>
      <c r="C995" s="202"/>
      <c r="D995" s="4"/>
      <c r="E995" s="5"/>
      <c r="F995" s="3"/>
      <c r="G995" s="3"/>
      <c r="H995" s="3"/>
      <c r="I995" s="3"/>
      <c r="J995" s="70" t="str">
        <f t="shared" si="180"/>
        <v/>
      </c>
      <c r="K995" s="71" t="str">
        <f>IF(J995="", "", J995/Veriler!$S$1)</f>
        <v/>
      </c>
      <c r="L995" s="108" t="str">
        <f>IF(E995&lt;&gt;"", "İthal Girdi", IF(Veriler!O995="", "", IF(Veriler!N995="H", "%0,5 üzerindedir", IF(Veriler!O995&gt;0.1, "%10 sınırı aşılmıştır.", "Uygun"))))</f>
        <v/>
      </c>
      <c r="M995" s="108" t="str">
        <f t="shared" si="179"/>
        <v xml:space="preserve"> </v>
      </c>
      <c r="N995" s="29"/>
      <c r="O995" s="6"/>
      <c r="P995" s="72" t="str">
        <f t="shared" si="181"/>
        <v/>
      </c>
      <c r="Q995" s="70">
        <f>IFERROR(IF(K995&lt;=0.005,IF(E995="",J995,0),IF(E995&lt;&gt;"",0,IF(N995="",0,IF(N995="H",0,IF(O995&lt;Veriler!$F$2,J995*Veriler!$F$2,J995*O995)))))," ")</f>
        <v>0</v>
      </c>
      <c r="R995" s="70">
        <f>IF(Veriler!O995&lt;=0.1, Q995, IF(AND(Veriler!O995&gt;0.1, E995="", N995="E"), IF(O995&gt;Veriler!$F$2, O995*Q995, IF(O995&lt;Veriler!$F$2, Veriler!$F$2*Q995, O995*Q995)), 0))</f>
        <v>0</v>
      </c>
      <c r="S995" s="70" t="str">
        <f t="shared" si="182"/>
        <v xml:space="preserve"> </v>
      </c>
      <c r="T995" s="73" t="str">
        <f>IFERROR(IF(E995="", IF(Q995=1, 0, IF(J995-Q995=0, "", J995-Q995)), IF(Veriler!H995="", J995, IF(J995*Veriler!H995=0, "", J995*Veriler!H995))), J995)</f>
        <v/>
      </c>
    </row>
    <row r="996" spans="1:20" s="63" customFormat="1" ht="27.75" customHeight="1" x14ac:dyDescent="0.25">
      <c r="A996" s="69">
        <v>5</v>
      </c>
      <c r="B996" s="201"/>
      <c r="C996" s="202"/>
      <c r="D996" s="4"/>
      <c r="E996" s="5"/>
      <c r="F996" s="3"/>
      <c r="G996" s="3"/>
      <c r="H996" s="3"/>
      <c r="I996" s="3"/>
      <c r="J996" s="70" t="str">
        <f t="shared" si="180"/>
        <v/>
      </c>
      <c r="K996" s="71" t="str">
        <f>IF(J996="", "", J996/Veriler!$S$1)</f>
        <v/>
      </c>
      <c r="L996" s="108" t="str">
        <f>IF(E996&lt;&gt;"", "İthal Girdi", IF(Veriler!O996="", "", IF(Veriler!N996="H", "%0,5 üzerindedir", IF(Veriler!O996&gt;0.1, "%10 sınırı aşılmıştır.", "Uygun"))))</f>
        <v/>
      </c>
      <c r="M996" s="108" t="str">
        <f t="shared" si="179"/>
        <v xml:space="preserve"> </v>
      </c>
      <c r="N996" s="29"/>
      <c r="O996" s="6"/>
      <c r="P996" s="72" t="str">
        <f t="shared" si="181"/>
        <v/>
      </c>
      <c r="Q996" s="70">
        <f>IFERROR(IF(K996&lt;=0.005,IF(E996="",J996,0),IF(E996&lt;&gt;"",0,IF(N996="",0,IF(N996="H",0,IF(O996&lt;Veriler!$F$2,J996*Veriler!$F$2,J996*O996)))))," ")</f>
        <v>0</v>
      </c>
      <c r="R996" s="70">
        <f>IF(Veriler!O996&lt;=0.1, Q996, IF(AND(Veriler!O996&gt;0.1, E996="", N996="E"), IF(O996&gt;Veriler!$F$2, O996*Q996, IF(O996&lt;Veriler!$F$2, Veriler!$F$2*Q996, O996*Q996)), 0))</f>
        <v>0</v>
      </c>
      <c r="S996" s="70" t="str">
        <f t="shared" si="182"/>
        <v xml:space="preserve"> </v>
      </c>
      <c r="T996" s="73" t="str">
        <f>IFERROR(IF(E996="", IF(Q996=1, 0, IF(J996-Q996=0, "", J996-Q996)), IF(Veriler!H996="", J996, IF(J996*Veriler!H996=0, "", J996*Veriler!H996))), J996)</f>
        <v/>
      </c>
    </row>
    <row r="997" spans="1:20" s="63" customFormat="1" ht="27.75" customHeight="1" x14ac:dyDescent="0.25">
      <c r="A997" s="69">
        <v>6</v>
      </c>
      <c r="B997" s="201"/>
      <c r="C997" s="202"/>
      <c r="D997" s="4"/>
      <c r="E997" s="5"/>
      <c r="F997" s="3"/>
      <c r="G997" s="3"/>
      <c r="H997" s="3"/>
      <c r="I997" s="3"/>
      <c r="J997" s="70" t="str">
        <f t="shared" si="180"/>
        <v/>
      </c>
      <c r="K997" s="71" t="str">
        <f>IF(J997="", "", J997/Veriler!$S$1)</f>
        <v/>
      </c>
      <c r="L997" s="108" t="str">
        <f>IF(E997&lt;&gt;"", "İthal Girdi", IF(Veriler!O997="", "", IF(Veriler!N997="H", "%0,5 üzerindedir", IF(Veriler!O997&gt;0.1, "%10 sınırı aşılmıştır.", "Uygun"))))</f>
        <v/>
      </c>
      <c r="M997" s="108" t="str">
        <f t="shared" si="179"/>
        <v xml:space="preserve"> </v>
      </c>
      <c r="N997" s="29"/>
      <c r="O997" s="6"/>
      <c r="P997" s="72" t="str">
        <f t="shared" si="181"/>
        <v/>
      </c>
      <c r="Q997" s="70">
        <f>IFERROR(IF(K997&lt;=0.005,IF(E997="",J997,0),IF(E997&lt;&gt;"",0,IF(N997="",0,IF(N997="H",0,IF(O997&lt;Veriler!$F$2,J997*Veriler!$F$2,J997*O997)))))," ")</f>
        <v>0</v>
      </c>
      <c r="R997" s="70">
        <f>IF(Veriler!O997&lt;=0.1, Q997, IF(AND(Veriler!O997&gt;0.1, E997="", N997="E"), IF(O997&gt;Veriler!$F$2, O997*Q997, IF(O997&lt;Veriler!$F$2, Veriler!$F$2*Q997, O997*Q997)), 0))</f>
        <v>0</v>
      </c>
      <c r="S997" s="70" t="str">
        <f t="shared" si="182"/>
        <v xml:space="preserve"> </v>
      </c>
      <c r="T997" s="73" t="str">
        <f>IFERROR(IF(E997="", IF(Q997=1, 0, IF(J997-Q997=0, "", J997-Q997)), IF(Veriler!H997="", J997, IF(J997*Veriler!H997=0, "", J997*Veriler!H997))), J997)</f>
        <v/>
      </c>
    </row>
    <row r="998" spans="1:20" s="63" customFormat="1" ht="27.75" customHeight="1" x14ac:dyDescent="0.25">
      <c r="A998" s="69">
        <v>7</v>
      </c>
      <c r="B998" s="201"/>
      <c r="C998" s="202"/>
      <c r="D998" s="4"/>
      <c r="E998" s="5"/>
      <c r="F998" s="3"/>
      <c r="G998" s="3"/>
      <c r="H998" s="3"/>
      <c r="I998" s="3"/>
      <c r="J998" s="70" t="str">
        <f t="shared" si="180"/>
        <v/>
      </c>
      <c r="K998" s="71" t="str">
        <f>IF(J998="", "", J998/Veriler!$S$1)</f>
        <v/>
      </c>
      <c r="L998" s="108" t="str">
        <f>IF(E998&lt;&gt;"", "İthal Girdi", IF(Veriler!O998="", "", IF(Veriler!N998="H", "%0,5 üzerindedir", IF(Veriler!O998&gt;0.1, "%10 sınırı aşılmıştır.", "Uygun"))))</f>
        <v/>
      </c>
      <c r="M998" s="108" t="str">
        <f t="shared" si="179"/>
        <v xml:space="preserve"> </v>
      </c>
      <c r="N998" s="29"/>
      <c r="O998" s="6"/>
      <c r="P998" s="72" t="str">
        <f t="shared" si="181"/>
        <v/>
      </c>
      <c r="Q998" s="70">
        <f>IFERROR(IF(K998&lt;=0.005,IF(E998="",J998,0),IF(E998&lt;&gt;"",0,IF(N998="",0,IF(N998="H",0,IF(O998&lt;Veriler!$F$2,J998*Veriler!$F$2,J998*O998)))))," ")</f>
        <v>0</v>
      </c>
      <c r="R998" s="70">
        <f>IF(Veriler!O998&lt;=0.1, Q998, IF(AND(Veriler!O998&gt;0.1, E998="", N998="E"), IF(O998&gt;Veriler!$F$2, O998*Q998, IF(O998&lt;Veriler!$F$2, Veriler!$F$2*Q998, O998*Q998)), 0))</f>
        <v>0</v>
      </c>
      <c r="S998" s="70" t="str">
        <f t="shared" si="182"/>
        <v xml:space="preserve"> </v>
      </c>
      <c r="T998" s="73" t="str">
        <f>IFERROR(IF(E998="", IF(Q998=1, 0, IF(J998-Q998=0, "", J998-Q998)), IF(Veriler!H998="", J998, IF(J998*Veriler!H998=0, "", J998*Veriler!H998))), J998)</f>
        <v/>
      </c>
    </row>
    <row r="999" spans="1:20" s="63" customFormat="1" ht="27.75" customHeight="1" x14ac:dyDescent="0.25">
      <c r="A999" s="69">
        <v>8</v>
      </c>
      <c r="B999" s="201"/>
      <c r="C999" s="202"/>
      <c r="D999" s="4"/>
      <c r="E999" s="5"/>
      <c r="F999" s="3"/>
      <c r="G999" s="3"/>
      <c r="H999" s="3"/>
      <c r="I999" s="3"/>
      <c r="J999" s="70" t="str">
        <f t="shared" si="180"/>
        <v/>
      </c>
      <c r="K999" s="71" t="str">
        <f>IF(J999="", "", J999/Veriler!$S$1)</f>
        <v/>
      </c>
      <c r="L999" s="108" t="str">
        <f>IF(E999&lt;&gt;"", "İthal Girdi", IF(Veriler!O999="", "", IF(Veriler!N999="H", "%0,5 üzerindedir", IF(Veriler!O999&gt;0.1, "%10 sınırı aşılmıştır.", "Uygun"))))</f>
        <v/>
      </c>
      <c r="M999" s="108" t="str">
        <f t="shared" si="179"/>
        <v xml:space="preserve"> </v>
      </c>
      <c r="N999" s="29"/>
      <c r="O999" s="6"/>
      <c r="P999" s="72" t="str">
        <f t="shared" si="181"/>
        <v/>
      </c>
      <c r="Q999" s="70">
        <f>IFERROR(IF(K999&lt;=0.005,IF(E999="",J999,0),IF(E999&lt;&gt;"",0,IF(N999="",0,IF(N999="H",0,IF(O999&lt;Veriler!$F$2,J999*Veriler!$F$2,J999*O999)))))," ")</f>
        <v>0</v>
      </c>
      <c r="R999" s="70">
        <f>IF(Veriler!O999&lt;=0.1, Q999, IF(AND(Veriler!O999&gt;0.1, E999="", N999="E"), IF(O999&gt;Veriler!$F$2, O999*Q999, IF(O999&lt;Veriler!$F$2, Veriler!$F$2*Q999, O999*Q999)), 0))</f>
        <v>0</v>
      </c>
      <c r="S999" s="70" t="str">
        <f t="shared" si="182"/>
        <v xml:space="preserve"> </v>
      </c>
      <c r="T999" s="73" t="str">
        <f>IFERROR(IF(E999="", IF(Q999=1, 0, IF(J999-Q999=0, "", J999-Q999)), IF(Veriler!H999="", J999, IF(J999*Veriler!H999=0, "", J999*Veriler!H999))), J999)</f>
        <v/>
      </c>
    </row>
    <row r="1000" spans="1:20" s="63" customFormat="1" ht="27.75" customHeight="1" x14ac:dyDescent="0.25">
      <c r="A1000" s="69">
        <v>9</v>
      </c>
      <c r="B1000" s="201"/>
      <c r="C1000" s="202"/>
      <c r="D1000" s="4"/>
      <c r="E1000" s="5"/>
      <c r="F1000" s="3"/>
      <c r="G1000" s="3"/>
      <c r="H1000" s="3"/>
      <c r="I1000" s="3"/>
      <c r="J1000" s="70" t="str">
        <f t="shared" si="180"/>
        <v/>
      </c>
      <c r="K1000" s="71" t="str">
        <f>IF(J1000="", "", J1000/Veriler!$S$1)</f>
        <v/>
      </c>
      <c r="L1000" s="108" t="str">
        <f>IF(E1000&lt;&gt;"", "İthal Girdi", IF(Veriler!O1000="", "", IF(Veriler!N1000="H", "%0,5 üzerindedir", IF(Veriler!O1000&gt;0.1, "%10 sınırı aşılmıştır.", "Uygun"))))</f>
        <v/>
      </c>
      <c r="M1000" s="108" t="str">
        <f t="shared" si="179"/>
        <v xml:space="preserve"> </v>
      </c>
      <c r="N1000" s="29"/>
      <c r="O1000" s="6"/>
      <c r="P1000" s="72" t="str">
        <f t="shared" si="181"/>
        <v/>
      </c>
      <c r="Q1000" s="70">
        <f>IFERROR(IF(K1000&lt;=0.005,IF(E1000="",J1000,0),IF(E1000&lt;&gt;"",0,IF(N1000="",0,IF(N1000="H",0,IF(O1000&lt;Veriler!$F$2,J1000*Veriler!$F$2,J1000*O1000)))))," ")</f>
        <v>0</v>
      </c>
      <c r="R1000" s="70">
        <f>IF(Veriler!O1000&lt;=0.1, Q1000, IF(AND(Veriler!O1000&gt;0.1, E1000="", N1000="E"), IF(O1000&gt;Veriler!$F$2, O1000*Q1000, IF(O1000&lt;Veriler!$F$2, Veriler!$F$2*Q1000, O1000*Q1000)), 0))</f>
        <v>0</v>
      </c>
      <c r="S1000" s="70" t="str">
        <f t="shared" si="182"/>
        <v xml:space="preserve"> </v>
      </c>
      <c r="T1000" s="73" t="str">
        <f>IFERROR(IF(E1000="", IF(Q1000=1, 0, IF(J1000-Q1000=0, "", J1000-Q1000)), IF(Veriler!H1000="", J1000, IF(J1000*Veriler!H1000=0, "", J1000*Veriler!H1000))), J1000)</f>
        <v/>
      </c>
    </row>
    <row r="1001" spans="1:20" s="63" customFormat="1" ht="27.75" customHeight="1" x14ac:dyDescent="0.25">
      <c r="A1001" s="69">
        <v>10</v>
      </c>
      <c r="B1001" s="201"/>
      <c r="C1001" s="202"/>
      <c r="D1001" s="4"/>
      <c r="E1001" s="5"/>
      <c r="F1001" s="3"/>
      <c r="G1001" s="3"/>
      <c r="H1001" s="3"/>
      <c r="I1001" s="3"/>
      <c r="J1001" s="70" t="str">
        <f t="shared" si="180"/>
        <v/>
      </c>
      <c r="K1001" s="71" t="str">
        <f>IF(J1001="", "", J1001/Veriler!$S$1)</f>
        <v/>
      </c>
      <c r="L1001" s="108" t="str">
        <f>IF(E1001&lt;&gt;"", "İthal Girdi", IF(Veriler!O1001="", "", IF(Veriler!N1001="H", "%0,5 üzerindedir", IF(Veriler!O1001&gt;0.1, "%10 sınırı aşılmıştır.", "Uygun"))))</f>
        <v/>
      </c>
      <c r="M1001" s="108" t="str">
        <f t="shared" si="179"/>
        <v xml:space="preserve"> </v>
      </c>
      <c r="N1001" s="29"/>
      <c r="O1001" s="6"/>
      <c r="P1001" s="72" t="str">
        <f t="shared" si="181"/>
        <v/>
      </c>
      <c r="Q1001" s="70">
        <f>IFERROR(IF(K1001&lt;=0.005,IF(E1001="",J1001,0),IF(E1001&lt;&gt;"",0,IF(N1001="",0,IF(N1001="H",0,IF(O1001&lt;Veriler!$F$2,J1001*Veriler!$F$2,J1001*O1001)))))," ")</f>
        <v>0</v>
      </c>
      <c r="R1001" s="70">
        <f>IF(Veriler!O1001&lt;=0.1, Q1001, IF(AND(Veriler!O1001&gt;0.1, E1001="", N1001="E"), IF(O1001&gt;Veriler!$F$2, O1001*Q1001, IF(O1001&lt;Veriler!$F$2, Veriler!$F$2*Q1001, O1001*Q1001)), 0))</f>
        <v>0</v>
      </c>
      <c r="S1001" s="70" t="str">
        <f t="shared" si="182"/>
        <v xml:space="preserve"> </v>
      </c>
      <c r="T1001" s="73" t="str">
        <f>IFERROR(IF(E1001="", IF(Q1001=1, 0, IF(J1001-Q1001=0, "", J1001-Q1001)), IF(Veriler!H1001="", J1001, IF(J1001*Veriler!H1001=0, "", J1001*Veriler!H1001))), J1001)</f>
        <v/>
      </c>
    </row>
    <row r="1002" spans="1:20" s="63" customFormat="1" ht="27.75" customHeight="1" x14ac:dyDescent="0.25">
      <c r="A1002" s="69">
        <v>11</v>
      </c>
      <c r="B1002" s="201"/>
      <c r="C1002" s="202"/>
      <c r="D1002" s="4"/>
      <c r="E1002" s="5"/>
      <c r="F1002" s="3"/>
      <c r="G1002" s="3"/>
      <c r="H1002" s="3"/>
      <c r="I1002" s="3"/>
      <c r="J1002" s="70" t="str">
        <f t="shared" si="180"/>
        <v/>
      </c>
      <c r="K1002" s="71" t="str">
        <f>IF(J1002="", "", J1002/Veriler!$S$1)</f>
        <v/>
      </c>
      <c r="L1002" s="108" t="str">
        <f>IF(E1002&lt;&gt;"", "İthal Girdi", IF(Veriler!O1002="", "", IF(Veriler!N1002="H", "%0,5 üzerindedir", IF(Veriler!O1002&gt;0.1, "%10 sınırı aşılmıştır.", "Uygun"))))</f>
        <v/>
      </c>
      <c r="M1002" s="108" t="str">
        <f t="shared" si="179"/>
        <v xml:space="preserve"> </v>
      </c>
      <c r="N1002" s="29"/>
      <c r="O1002" s="6"/>
      <c r="P1002" s="72" t="str">
        <f t="shared" si="181"/>
        <v/>
      </c>
      <c r="Q1002" s="70">
        <f>IFERROR(IF(K1002&lt;=0.005,IF(E1002="",J1002,0),IF(E1002&lt;&gt;"",0,IF(N1002="",0,IF(N1002="H",0,IF(O1002&lt;Veriler!$F$2,J1002*Veriler!$F$2,J1002*O1002)))))," ")</f>
        <v>0</v>
      </c>
      <c r="R1002" s="70">
        <f>IF(Veriler!O1002&lt;=0.1, Q1002, IF(AND(Veriler!O1002&gt;0.1, E1002="", N1002="E"), IF(O1002&gt;Veriler!$F$2, O1002*Q1002, IF(O1002&lt;Veriler!$F$2, Veriler!$F$2*Q1002, O1002*Q1002)), 0))</f>
        <v>0</v>
      </c>
      <c r="S1002" s="70" t="str">
        <f t="shared" si="182"/>
        <v xml:space="preserve"> </v>
      </c>
      <c r="T1002" s="73" t="str">
        <f>IFERROR(IF(E1002="", IF(Q1002=1, 0, IF(J1002-Q1002=0, "", J1002-Q1002)), IF(Veriler!H1002="", J1002, IF(J1002*Veriler!H1002=0, "", J1002*Veriler!H1002))), J1002)</f>
        <v/>
      </c>
    </row>
    <row r="1003" spans="1:20" s="63" customFormat="1" ht="27.75" customHeight="1" x14ac:dyDescent="0.25">
      <c r="A1003" s="69">
        <v>12</v>
      </c>
      <c r="B1003" s="201"/>
      <c r="C1003" s="202"/>
      <c r="D1003" s="4"/>
      <c r="E1003" s="5"/>
      <c r="F1003" s="3"/>
      <c r="G1003" s="3"/>
      <c r="H1003" s="3"/>
      <c r="I1003" s="3"/>
      <c r="J1003" s="70" t="str">
        <f t="shared" si="180"/>
        <v/>
      </c>
      <c r="K1003" s="71" t="str">
        <f>IF(J1003="", "", J1003/Veriler!$S$1)</f>
        <v/>
      </c>
      <c r="L1003" s="108" t="str">
        <f>IF(E1003&lt;&gt;"", "İthal Girdi", IF(Veriler!O1003="", "", IF(Veriler!N1003="H", "%0,5 üzerindedir", IF(Veriler!O1003&gt;0.1, "%10 sınırı aşılmıştır.", "Uygun"))))</f>
        <v/>
      </c>
      <c r="M1003" s="108" t="str">
        <f t="shared" si="179"/>
        <v xml:space="preserve"> </v>
      </c>
      <c r="N1003" s="29"/>
      <c r="O1003" s="6"/>
      <c r="P1003" s="72" t="str">
        <f t="shared" si="181"/>
        <v/>
      </c>
      <c r="Q1003" s="70">
        <f>IFERROR(IF(K1003&lt;=0.005,IF(E1003="",J1003,0),IF(E1003&lt;&gt;"",0,IF(N1003="",0,IF(N1003="H",0,IF(O1003&lt;Veriler!$F$2,J1003*Veriler!$F$2,J1003*O1003)))))," ")</f>
        <v>0</v>
      </c>
      <c r="R1003" s="70">
        <f>IF(Veriler!O1003&lt;=0.1, Q1003, IF(AND(Veriler!O1003&gt;0.1, E1003="", N1003="E"), IF(O1003&gt;Veriler!$F$2, O1003*Q1003, IF(O1003&lt;Veriler!$F$2, Veriler!$F$2*Q1003, O1003*Q1003)), 0))</f>
        <v>0</v>
      </c>
      <c r="S1003" s="70" t="str">
        <f t="shared" si="182"/>
        <v xml:space="preserve"> </v>
      </c>
      <c r="T1003" s="73" t="str">
        <f>IFERROR(IF(E1003="", IF(Q1003=1, 0, IF(J1003-Q1003=0, "", J1003-Q1003)), IF(Veriler!H1003="", J1003, IF(J1003*Veriler!H1003=0, "", J1003*Veriler!H1003))), J1003)</f>
        <v/>
      </c>
    </row>
    <row r="1004" spans="1:20" s="63" customFormat="1" ht="27.75" customHeight="1" x14ac:dyDescent="0.25">
      <c r="A1004" s="69">
        <v>13</v>
      </c>
      <c r="B1004" s="201"/>
      <c r="C1004" s="202"/>
      <c r="D1004" s="4"/>
      <c r="E1004" s="5"/>
      <c r="F1004" s="3"/>
      <c r="G1004" s="3"/>
      <c r="H1004" s="3"/>
      <c r="I1004" s="3"/>
      <c r="J1004" s="70" t="str">
        <f t="shared" si="180"/>
        <v/>
      </c>
      <c r="K1004" s="71" t="str">
        <f>IF(J1004="", "", J1004/Veriler!$S$1)</f>
        <v/>
      </c>
      <c r="L1004" s="108" t="str">
        <f>IF(E1004&lt;&gt;"", "İthal Girdi", IF(Veriler!O1004="", "", IF(Veriler!N1004="H", "%0,5 üzerindedir", IF(Veriler!O1004&gt;0.1, "%10 sınırı aşılmıştır.", "Uygun"))))</f>
        <v/>
      </c>
      <c r="M1004" s="108" t="str">
        <f t="shared" si="179"/>
        <v xml:space="preserve"> </v>
      </c>
      <c r="N1004" s="29"/>
      <c r="O1004" s="6"/>
      <c r="P1004" s="72" t="str">
        <f t="shared" si="181"/>
        <v/>
      </c>
      <c r="Q1004" s="70">
        <f>IFERROR(IF(K1004&lt;=0.005,IF(E1004="",J1004,0),IF(E1004&lt;&gt;"",0,IF(N1004="",0,IF(N1004="H",0,IF(O1004&lt;Veriler!$F$2,J1004*Veriler!$F$2,J1004*O1004)))))," ")</f>
        <v>0</v>
      </c>
      <c r="R1004" s="70">
        <f>IF(Veriler!O1004&lt;=0.1, Q1004, IF(AND(Veriler!O1004&gt;0.1, E1004="", N1004="E"), IF(O1004&gt;Veriler!$F$2, O1004*Q1004, IF(O1004&lt;Veriler!$F$2, Veriler!$F$2*Q1004, O1004*Q1004)), 0))</f>
        <v>0</v>
      </c>
      <c r="S1004" s="70" t="str">
        <f t="shared" si="182"/>
        <v xml:space="preserve"> </v>
      </c>
      <c r="T1004" s="73" t="str">
        <f>IFERROR(IF(E1004="", IF(Q1004=1, 0, IF(J1004-Q1004=0, "", J1004-Q1004)), IF(Veriler!H1004="", J1004, IF(J1004*Veriler!H1004=0, "", J1004*Veriler!H1004))), J1004)</f>
        <v/>
      </c>
    </row>
    <row r="1005" spans="1:20" s="63" customFormat="1" ht="27.75" customHeight="1" x14ac:dyDescent="0.25">
      <c r="A1005" s="69">
        <v>14</v>
      </c>
      <c r="B1005" s="201"/>
      <c r="C1005" s="202"/>
      <c r="D1005" s="4"/>
      <c r="E1005" s="5"/>
      <c r="F1005" s="3"/>
      <c r="G1005" s="3"/>
      <c r="H1005" s="3"/>
      <c r="I1005" s="3"/>
      <c r="J1005" s="70" t="str">
        <f t="shared" si="180"/>
        <v/>
      </c>
      <c r="K1005" s="71" t="str">
        <f>IF(J1005="", "", J1005/Veriler!$S$1)</f>
        <v/>
      </c>
      <c r="L1005" s="108" t="str">
        <f>IF(E1005&lt;&gt;"", "İthal Girdi", IF(Veriler!O1005="", "", IF(Veriler!N1005="H", "%0,5 üzerindedir", IF(Veriler!O1005&gt;0.1, "%10 sınırı aşılmıştır.", "Uygun"))))</f>
        <v/>
      </c>
      <c r="M1005" s="108" t="str">
        <f t="shared" si="179"/>
        <v xml:space="preserve"> </v>
      </c>
      <c r="N1005" s="29"/>
      <c r="O1005" s="6"/>
      <c r="P1005" s="72" t="str">
        <f t="shared" si="181"/>
        <v/>
      </c>
      <c r="Q1005" s="70">
        <f>IFERROR(IF(K1005&lt;=0.005,IF(E1005="",J1005,0),IF(E1005&lt;&gt;"",0,IF(N1005="",0,IF(N1005="H",0,IF(O1005&lt;Veriler!$F$2,J1005*Veriler!$F$2,J1005*O1005)))))," ")</f>
        <v>0</v>
      </c>
      <c r="R1005" s="70">
        <f>IF(Veriler!O1005&lt;=0.1, Q1005, IF(AND(Veriler!O1005&gt;0.1, E1005="", N1005="E"), IF(O1005&gt;Veriler!$F$2, O1005*Q1005, IF(O1005&lt;Veriler!$F$2, Veriler!$F$2*Q1005, O1005*Q1005)), 0))</f>
        <v>0</v>
      </c>
      <c r="S1005" s="70" t="str">
        <f t="shared" si="182"/>
        <v xml:space="preserve"> </v>
      </c>
      <c r="T1005" s="73" t="str">
        <f>IFERROR(IF(E1005="", IF(Q1005=1, 0, IF(J1005-Q1005=0, "", J1005-Q1005)), IF(Veriler!H1005="", J1005, IF(J1005*Veriler!H1005=0, "", J1005*Veriler!H1005))), J1005)</f>
        <v/>
      </c>
    </row>
    <row r="1006" spans="1:20" s="63" customFormat="1" ht="27" customHeight="1" x14ac:dyDescent="0.25">
      <c r="A1006" s="103"/>
      <c r="B1006" s="204" t="s">
        <v>18</v>
      </c>
      <c r="C1006" s="204"/>
      <c r="D1006" s="104"/>
      <c r="E1006" s="104"/>
      <c r="F1006" s="104"/>
      <c r="G1006" s="104"/>
      <c r="H1006" s="104"/>
      <c r="I1006" s="104"/>
      <c r="J1006" s="104"/>
      <c r="K1006" s="104"/>
      <c r="L1006" s="104"/>
      <c r="M1006" s="104"/>
      <c r="N1006" s="104"/>
      <c r="O1006" s="104"/>
      <c r="P1006" s="204"/>
      <c r="Q1006" s="204"/>
      <c r="R1006" s="104"/>
      <c r="S1006" s="104"/>
      <c r="T1006" s="104"/>
    </row>
    <row r="1007" spans="1:20" s="63" customFormat="1" ht="27.75" customHeight="1" x14ac:dyDescent="0.25">
      <c r="A1007" s="69">
        <v>1</v>
      </c>
      <c r="B1007" s="201"/>
      <c r="C1007" s="202"/>
      <c r="D1007" s="4"/>
      <c r="E1007" s="5"/>
      <c r="F1007" s="3"/>
      <c r="G1007" s="3"/>
      <c r="H1007" s="3"/>
      <c r="I1007" s="3"/>
      <c r="J1007" s="70" t="str">
        <f t="shared" ref="J1007:J1020" si="183">IF(AND(F1007&lt;&gt;0, H1007&lt;&gt;0, I1007&lt;&gt;0), F1007*H1007*I1007, "")</f>
        <v/>
      </c>
      <c r="K1007" s="71" t="str">
        <f>IF(J1007="", "", J1007/Veriler!$S$1)</f>
        <v/>
      </c>
      <c r="L1007" s="108" t="str">
        <f>IF(E1007&lt;&gt;"", "İthal Girdi", IF(Veriler!O1007="", "", IF(Veriler!N1007="H", "%0,5 üzerindedir", IF(Veriler!O1007&gt;0.1, "%10 sınırı aşılmıştır.", "Uygun"))))</f>
        <v/>
      </c>
      <c r="M1007" s="108" t="str">
        <f t="shared" ref="M1007:M1020" si="184">IF(K1007=""," ",L1007)</f>
        <v xml:space="preserve"> </v>
      </c>
      <c r="N1007" s="29"/>
      <c r="O1007" s="6"/>
      <c r="P1007" s="72" t="str">
        <f t="shared" ref="P1007:P1020" si="185">IFERROR(IF(AND(R1007&lt;&gt;"",J1007&lt;&gt;"",J1007&lt;&gt;0,R1007&lt;&gt;0),R1007/J1007,"")," ")</f>
        <v/>
      </c>
      <c r="Q1007" s="70">
        <f>IFERROR(IF(K1007&lt;=0.005,IF(E1007="",J1007,0),IF(E1007&lt;&gt;"",0,IF(N1007="",0,IF(N1007="H",0,IF(O1007&lt;Veriler!$F$2,J1007*Veriler!$F$2,J1007*O1007)))))," ")</f>
        <v>0</v>
      </c>
      <c r="R1007" s="70">
        <f>IF(Veriler!O1007&lt;=0.1, Q1007, IF(AND(Veriler!O1007&gt;0.1, E1007="", N1007="E"), IF(O1007&gt;Veriler!$F$2, O1007*Q1007, IF(O1007&lt;Veriler!$F$2, Veriler!$F$2*Q1007, O1007*Q1007)), 0))</f>
        <v>0</v>
      </c>
      <c r="S1007" s="70" t="str">
        <f t="shared" ref="S1007:S1020" si="186">IF(R1007=0," ",R1007)</f>
        <v xml:space="preserve"> </v>
      </c>
      <c r="T1007" s="73" t="str">
        <f>IFERROR(IF(E1007="", IF(Q1007=1, 0, IF(J1007-Q1007=0, "", J1007-Q1007)), IF(Veriler!H1007="", J1007, IF(J1007*Veriler!H1007=0, "", J1007*Veriler!H1007))), J1007)</f>
        <v/>
      </c>
    </row>
    <row r="1008" spans="1:20" s="63" customFormat="1" ht="27.75" customHeight="1" x14ac:dyDescent="0.25">
      <c r="A1008" s="69">
        <v>2</v>
      </c>
      <c r="B1008" s="201"/>
      <c r="C1008" s="202"/>
      <c r="D1008" s="4"/>
      <c r="E1008" s="5"/>
      <c r="F1008" s="3"/>
      <c r="G1008" s="3"/>
      <c r="H1008" s="3"/>
      <c r="I1008" s="3"/>
      <c r="J1008" s="70" t="str">
        <f t="shared" si="183"/>
        <v/>
      </c>
      <c r="K1008" s="71" t="str">
        <f>IF(J1008="", "", J1008/Veriler!$S$1)</f>
        <v/>
      </c>
      <c r="L1008" s="108" t="str">
        <f>IF(E1008&lt;&gt;"", "İthal Girdi", IF(Veriler!O1008="", "", IF(Veriler!N1008="H", "%0,5 üzerindedir", IF(Veriler!O1008&gt;0.1, "%10 sınırı aşılmıştır.", "Uygun"))))</f>
        <v/>
      </c>
      <c r="M1008" s="108" t="str">
        <f t="shared" si="184"/>
        <v xml:space="preserve"> </v>
      </c>
      <c r="N1008" s="29"/>
      <c r="O1008" s="6"/>
      <c r="P1008" s="72" t="str">
        <f t="shared" si="185"/>
        <v/>
      </c>
      <c r="Q1008" s="70">
        <f>IFERROR(IF(K1008&lt;=0.005,IF(E1008="",J1008,0),IF(E1008&lt;&gt;"",0,IF(N1008="",0,IF(N1008="H",0,IF(O1008&lt;Veriler!$F$2,J1008*Veriler!$F$2,J1008*O1008)))))," ")</f>
        <v>0</v>
      </c>
      <c r="R1008" s="70">
        <f>IF(Veriler!O1008&lt;=0.1, Q1008, IF(AND(Veriler!O1008&gt;0.1, E1008="", N1008="E"), IF(O1008&gt;Veriler!$F$2, O1008*Q1008, IF(O1008&lt;Veriler!$F$2, Veriler!$F$2*Q1008, O1008*Q1008)), 0))</f>
        <v>0</v>
      </c>
      <c r="S1008" s="70" t="str">
        <f t="shared" si="186"/>
        <v xml:space="preserve"> </v>
      </c>
      <c r="T1008" s="73" t="str">
        <f>IFERROR(IF(E1008="", IF(Q1008=1, 0, IF(J1008-Q1008=0, "", J1008-Q1008)), IF(Veriler!H1008="", J1008, IF(J1008*Veriler!H1008=0, "", J1008*Veriler!H1008))), J1008)</f>
        <v/>
      </c>
    </row>
    <row r="1009" spans="1:20" s="63" customFormat="1" ht="27.75" customHeight="1" x14ac:dyDescent="0.25">
      <c r="A1009" s="69">
        <v>3</v>
      </c>
      <c r="B1009" s="201"/>
      <c r="C1009" s="202"/>
      <c r="D1009" s="4"/>
      <c r="E1009" s="5"/>
      <c r="F1009" s="3"/>
      <c r="G1009" s="3"/>
      <c r="H1009" s="3"/>
      <c r="I1009" s="3"/>
      <c r="J1009" s="70" t="str">
        <f t="shared" si="183"/>
        <v/>
      </c>
      <c r="K1009" s="71" t="str">
        <f>IF(J1009="", "", J1009/Veriler!$S$1)</f>
        <v/>
      </c>
      <c r="L1009" s="108" t="str">
        <f>IF(E1009&lt;&gt;"", "İthal Girdi", IF(Veriler!O1009="", "", IF(Veriler!N1009="H", "%0,5 üzerindedir", IF(Veriler!O1009&gt;0.1, "%10 sınırı aşılmıştır.", "Uygun"))))</f>
        <v/>
      </c>
      <c r="M1009" s="108" t="str">
        <f t="shared" si="184"/>
        <v xml:space="preserve"> </v>
      </c>
      <c r="N1009" s="29"/>
      <c r="O1009" s="6"/>
      <c r="P1009" s="72" t="str">
        <f t="shared" si="185"/>
        <v/>
      </c>
      <c r="Q1009" s="70">
        <f>IFERROR(IF(K1009&lt;=0.005,IF(E1009="",J1009,0),IF(E1009&lt;&gt;"",0,IF(N1009="",0,IF(N1009="H",0,IF(O1009&lt;Veriler!$F$2,J1009*Veriler!$F$2,J1009*O1009)))))," ")</f>
        <v>0</v>
      </c>
      <c r="R1009" s="70">
        <f>IF(Veriler!O1009&lt;=0.1, Q1009, IF(AND(Veriler!O1009&gt;0.1, E1009="", N1009="E"), IF(O1009&gt;Veriler!$F$2, O1009*Q1009, IF(O1009&lt;Veriler!$F$2, Veriler!$F$2*Q1009, O1009*Q1009)), 0))</f>
        <v>0</v>
      </c>
      <c r="S1009" s="70" t="str">
        <f t="shared" si="186"/>
        <v xml:space="preserve"> </v>
      </c>
      <c r="T1009" s="73" t="str">
        <f>IFERROR(IF(E1009="", IF(Q1009=1, 0, IF(J1009-Q1009=0, "", J1009-Q1009)), IF(Veriler!H1009="", J1009, IF(J1009*Veriler!H1009=0, "", J1009*Veriler!H1009))), J1009)</f>
        <v/>
      </c>
    </row>
    <row r="1010" spans="1:20" s="63" customFormat="1" ht="27.75" customHeight="1" x14ac:dyDescent="0.25">
      <c r="A1010" s="69">
        <v>4</v>
      </c>
      <c r="B1010" s="201"/>
      <c r="C1010" s="202"/>
      <c r="D1010" s="4"/>
      <c r="E1010" s="5"/>
      <c r="F1010" s="3"/>
      <c r="G1010" s="3"/>
      <c r="H1010" s="3"/>
      <c r="I1010" s="3"/>
      <c r="J1010" s="70" t="str">
        <f t="shared" si="183"/>
        <v/>
      </c>
      <c r="K1010" s="71" t="str">
        <f>IF(J1010="", "", J1010/Veriler!$S$1)</f>
        <v/>
      </c>
      <c r="L1010" s="108" t="str">
        <f>IF(E1010&lt;&gt;"", "İthal Girdi", IF(Veriler!O1010="", "", IF(Veriler!N1010="H", "%0,5 üzerindedir", IF(Veriler!O1010&gt;0.1, "%10 sınırı aşılmıştır.", "Uygun"))))</f>
        <v/>
      </c>
      <c r="M1010" s="108" t="str">
        <f t="shared" si="184"/>
        <v xml:space="preserve"> </v>
      </c>
      <c r="N1010" s="29"/>
      <c r="O1010" s="6"/>
      <c r="P1010" s="72" t="str">
        <f t="shared" si="185"/>
        <v/>
      </c>
      <c r="Q1010" s="70">
        <f>IFERROR(IF(K1010&lt;=0.005,IF(E1010="",J1010,0),IF(E1010&lt;&gt;"",0,IF(N1010="",0,IF(N1010="H",0,IF(O1010&lt;Veriler!$F$2,J1010*Veriler!$F$2,J1010*O1010)))))," ")</f>
        <v>0</v>
      </c>
      <c r="R1010" s="70">
        <f>IF(Veriler!O1010&lt;=0.1, Q1010, IF(AND(Veriler!O1010&gt;0.1, E1010="", N1010="E"), IF(O1010&gt;Veriler!$F$2, O1010*Q1010, IF(O1010&lt;Veriler!$F$2, Veriler!$F$2*Q1010, O1010*Q1010)), 0))</f>
        <v>0</v>
      </c>
      <c r="S1010" s="70" t="str">
        <f t="shared" si="186"/>
        <v xml:space="preserve"> </v>
      </c>
      <c r="T1010" s="73" t="str">
        <f>IFERROR(IF(E1010="", IF(Q1010=1, 0, IF(J1010-Q1010=0, "", J1010-Q1010)), IF(Veriler!H1010="", J1010, IF(J1010*Veriler!H1010=0, "", J1010*Veriler!H1010))), J1010)</f>
        <v/>
      </c>
    </row>
    <row r="1011" spans="1:20" s="63" customFormat="1" ht="27.75" customHeight="1" x14ac:dyDescent="0.25">
      <c r="A1011" s="69">
        <v>5</v>
      </c>
      <c r="B1011" s="201"/>
      <c r="C1011" s="202"/>
      <c r="D1011" s="4"/>
      <c r="E1011" s="5"/>
      <c r="F1011" s="3"/>
      <c r="G1011" s="3"/>
      <c r="H1011" s="3"/>
      <c r="I1011" s="3"/>
      <c r="J1011" s="70" t="str">
        <f t="shared" si="183"/>
        <v/>
      </c>
      <c r="K1011" s="71" t="str">
        <f>IF(J1011="", "", J1011/Veriler!$S$1)</f>
        <v/>
      </c>
      <c r="L1011" s="108" t="str">
        <f>IF(E1011&lt;&gt;"", "İthal Girdi", IF(Veriler!O1011="", "", IF(Veriler!N1011="H", "%0,5 üzerindedir", IF(Veriler!O1011&gt;0.1, "%10 sınırı aşılmıştır.", "Uygun"))))</f>
        <v/>
      </c>
      <c r="M1011" s="108" t="str">
        <f t="shared" si="184"/>
        <v xml:space="preserve"> </v>
      </c>
      <c r="N1011" s="29"/>
      <c r="O1011" s="6"/>
      <c r="P1011" s="72" t="str">
        <f t="shared" si="185"/>
        <v/>
      </c>
      <c r="Q1011" s="70">
        <f>IFERROR(IF(K1011&lt;=0.005,IF(E1011="",J1011,0),IF(E1011&lt;&gt;"",0,IF(N1011="",0,IF(N1011="H",0,IF(O1011&lt;Veriler!$F$2,J1011*Veriler!$F$2,J1011*O1011)))))," ")</f>
        <v>0</v>
      </c>
      <c r="R1011" s="70">
        <f>IF(Veriler!O1011&lt;=0.1, Q1011, IF(AND(Veriler!O1011&gt;0.1, E1011="", N1011="E"), IF(O1011&gt;Veriler!$F$2, O1011*Q1011, IF(O1011&lt;Veriler!$F$2, Veriler!$F$2*Q1011, O1011*Q1011)), 0))</f>
        <v>0</v>
      </c>
      <c r="S1011" s="70" t="str">
        <f t="shared" si="186"/>
        <v xml:space="preserve"> </v>
      </c>
      <c r="T1011" s="73" t="str">
        <f>IFERROR(IF(E1011="", IF(Q1011=1, 0, IF(J1011-Q1011=0, "", J1011-Q1011)), IF(Veriler!H1011="", J1011, IF(J1011*Veriler!H1011=0, "", J1011*Veriler!H1011))), J1011)</f>
        <v/>
      </c>
    </row>
    <row r="1012" spans="1:20" s="63" customFormat="1" ht="27.75" customHeight="1" x14ac:dyDescent="0.25">
      <c r="A1012" s="69">
        <v>6</v>
      </c>
      <c r="B1012" s="201"/>
      <c r="C1012" s="202"/>
      <c r="D1012" s="4"/>
      <c r="E1012" s="5"/>
      <c r="F1012" s="3"/>
      <c r="G1012" s="3"/>
      <c r="H1012" s="3"/>
      <c r="I1012" s="3"/>
      <c r="J1012" s="70" t="str">
        <f t="shared" si="183"/>
        <v/>
      </c>
      <c r="K1012" s="71" t="str">
        <f>IF(J1012="", "", J1012/Veriler!$S$1)</f>
        <v/>
      </c>
      <c r="L1012" s="108" t="str">
        <f>IF(E1012&lt;&gt;"", "İthal Girdi", IF(Veriler!O1012="", "", IF(Veriler!N1012="H", "%0,5 üzerindedir", IF(Veriler!O1012&gt;0.1, "%10 sınırı aşılmıştır.", "Uygun"))))</f>
        <v/>
      </c>
      <c r="M1012" s="108" t="str">
        <f t="shared" si="184"/>
        <v xml:space="preserve"> </v>
      </c>
      <c r="N1012" s="29"/>
      <c r="O1012" s="6"/>
      <c r="P1012" s="72" t="str">
        <f t="shared" si="185"/>
        <v/>
      </c>
      <c r="Q1012" s="70">
        <f>IFERROR(IF(K1012&lt;=0.005,IF(E1012="",J1012,0),IF(E1012&lt;&gt;"",0,IF(N1012="",0,IF(N1012="H",0,IF(O1012&lt;Veriler!$F$2,J1012*Veriler!$F$2,J1012*O1012)))))," ")</f>
        <v>0</v>
      </c>
      <c r="R1012" s="70">
        <f>IF(Veriler!O1012&lt;=0.1, Q1012, IF(AND(Veriler!O1012&gt;0.1, E1012="", N1012="E"), IF(O1012&gt;Veriler!$F$2, O1012*Q1012, IF(O1012&lt;Veriler!$F$2, Veriler!$F$2*Q1012, O1012*Q1012)), 0))</f>
        <v>0</v>
      </c>
      <c r="S1012" s="70" t="str">
        <f t="shared" si="186"/>
        <v xml:space="preserve"> </v>
      </c>
      <c r="T1012" s="73" t="str">
        <f>IFERROR(IF(E1012="", IF(Q1012=1, 0, IF(J1012-Q1012=0, "", J1012-Q1012)), IF(Veriler!H1012="", J1012, IF(J1012*Veriler!H1012=0, "", J1012*Veriler!H1012))), J1012)</f>
        <v/>
      </c>
    </row>
    <row r="1013" spans="1:20" s="63" customFormat="1" ht="27.75" customHeight="1" x14ac:dyDescent="0.25">
      <c r="A1013" s="69">
        <v>7</v>
      </c>
      <c r="B1013" s="201"/>
      <c r="C1013" s="202"/>
      <c r="D1013" s="4"/>
      <c r="E1013" s="5"/>
      <c r="F1013" s="3"/>
      <c r="G1013" s="3"/>
      <c r="H1013" s="3"/>
      <c r="I1013" s="3"/>
      <c r="J1013" s="70" t="str">
        <f t="shared" si="183"/>
        <v/>
      </c>
      <c r="K1013" s="71" t="str">
        <f>IF(J1013="", "", J1013/Veriler!$S$1)</f>
        <v/>
      </c>
      <c r="L1013" s="108" t="str">
        <f>IF(E1013&lt;&gt;"", "İthal Girdi", IF(Veriler!O1013="", "", IF(Veriler!N1013="H", "%0,5 üzerindedir", IF(Veriler!O1013&gt;0.1, "%10 sınırı aşılmıştır.", "Uygun"))))</f>
        <v/>
      </c>
      <c r="M1013" s="108" t="str">
        <f t="shared" si="184"/>
        <v xml:space="preserve"> </v>
      </c>
      <c r="N1013" s="29"/>
      <c r="O1013" s="6"/>
      <c r="P1013" s="72" t="str">
        <f t="shared" si="185"/>
        <v/>
      </c>
      <c r="Q1013" s="70">
        <f>IFERROR(IF(K1013&lt;=0.005,IF(E1013="",J1013,0),IF(E1013&lt;&gt;"",0,IF(N1013="",0,IF(N1013="H",0,IF(O1013&lt;Veriler!$F$2,J1013*Veriler!$F$2,J1013*O1013)))))," ")</f>
        <v>0</v>
      </c>
      <c r="R1013" s="70">
        <f>IF(Veriler!O1013&lt;=0.1, Q1013, IF(AND(Veriler!O1013&gt;0.1, E1013="", N1013="E"), IF(O1013&gt;Veriler!$F$2, O1013*Q1013, IF(O1013&lt;Veriler!$F$2, Veriler!$F$2*Q1013, O1013*Q1013)), 0))</f>
        <v>0</v>
      </c>
      <c r="S1013" s="70" t="str">
        <f t="shared" si="186"/>
        <v xml:space="preserve"> </v>
      </c>
      <c r="T1013" s="73" t="str">
        <f>IFERROR(IF(E1013="", IF(Q1013=1, 0, IF(J1013-Q1013=0, "", J1013-Q1013)), IF(Veriler!H1013="", J1013, IF(J1013*Veriler!H1013=0, "", J1013*Veriler!H1013))), J1013)</f>
        <v/>
      </c>
    </row>
    <row r="1014" spans="1:20" s="63" customFormat="1" ht="27.75" customHeight="1" x14ac:dyDescent="0.25">
      <c r="A1014" s="69">
        <v>8</v>
      </c>
      <c r="B1014" s="201"/>
      <c r="C1014" s="202"/>
      <c r="D1014" s="4"/>
      <c r="E1014" s="5"/>
      <c r="F1014" s="3"/>
      <c r="G1014" s="3"/>
      <c r="H1014" s="3"/>
      <c r="I1014" s="3"/>
      <c r="J1014" s="70" t="str">
        <f t="shared" si="183"/>
        <v/>
      </c>
      <c r="K1014" s="71" t="str">
        <f>IF(J1014="", "", J1014/Veriler!$S$1)</f>
        <v/>
      </c>
      <c r="L1014" s="108" t="str">
        <f>IF(E1014&lt;&gt;"", "İthal Girdi", IF(Veriler!O1014="", "", IF(Veriler!N1014="H", "%0,5 üzerindedir", IF(Veriler!O1014&gt;0.1, "%10 sınırı aşılmıştır.", "Uygun"))))</f>
        <v/>
      </c>
      <c r="M1014" s="108" t="str">
        <f t="shared" si="184"/>
        <v xml:space="preserve"> </v>
      </c>
      <c r="N1014" s="29"/>
      <c r="O1014" s="6"/>
      <c r="P1014" s="72" t="str">
        <f t="shared" si="185"/>
        <v/>
      </c>
      <c r="Q1014" s="70">
        <f>IFERROR(IF(K1014&lt;=0.005,IF(E1014="",J1014,0),IF(E1014&lt;&gt;"",0,IF(N1014="",0,IF(N1014="H",0,IF(O1014&lt;Veriler!$F$2,J1014*Veriler!$F$2,J1014*O1014)))))," ")</f>
        <v>0</v>
      </c>
      <c r="R1014" s="70">
        <f>IF(Veriler!O1014&lt;=0.1, Q1014, IF(AND(Veriler!O1014&gt;0.1, E1014="", N1014="E"), IF(O1014&gt;Veriler!$F$2, O1014*Q1014, IF(O1014&lt;Veriler!$F$2, Veriler!$F$2*Q1014, O1014*Q1014)), 0))</f>
        <v>0</v>
      </c>
      <c r="S1014" s="70" t="str">
        <f t="shared" si="186"/>
        <v xml:space="preserve"> </v>
      </c>
      <c r="T1014" s="73" t="str">
        <f>IFERROR(IF(E1014="", IF(Q1014=1, 0, IF(J1014-Q1014=0, "", J1014-Q1014)), IF(Veriler!H1014="", J1014, IF(J1014*Veriler!H1014=0, "", J1014*Veriler!H1014))), J1014)</f>
        <v/>
      </c>
    </row>
    <row r="1015" spans="1:20" s="63" customFormat="1" ht="27.75" customHeight="1" x14ac:dyDescent="0.25">
      <c r="A1015" s="69">
        <v>9</v>
      </c>
      <c r="B1015" s="201"/>
      <c r="C1015" s="202"/>
      <c r="D1015" s="4"/>
      <c r="E1015" s="5"/>
      <c r="F1015" s="3"/>
      <c r="G1015" s="3"/>
      <c r="H1015" s="3"/>
      <c r="I1015" s="3"/>
      <c r="J1015" s="70" t="str">
        <f t="shared" si="183"/>
        <v/>
      </c>
      <c r="K1015" s="71" t="str">
        <f>IF(J1015="", "", J1015/Veriler!$S$1)</f>
        <v/>
      </c>
      <c r="L1015" s="108" t="str">
        <f>IF(E1015&lt;&gt;"", "İthal Girdi", IF(Veriler!O1015="", "", IF(Veriler!N1015="H", "%0,5 üzerindedir", IF(Veriler!O1015&gt;0.1, "%10 sınırı aşılmıştır.", "Uygun"))))</f>
        <v/>
      </c>
      <c r="M1015" s="108" t="str">
        <f t="shared" si="184"/>
        <v xml:space="preserve"> </v>
      </c>
      <c r="N1015" s="29"/>
      <c r="O1015" s="6"/>
      <c r="P1015" s="72" t="str">
        <f t="shared" si="185"/>
        <v/>
      </c>
      <c r="Q1015" s="70">
        <f>IFERROR(IF(K1015&lt;=0.005,IF(E1015="",J1015,0),IF(E1015&lt;&gt;"",0,IF(N1015="",0,IF(N1015="H",0,IF(O1015&lt;Veriler!$F$2,J1015*Veriler!$F$2,J1015*O1015)))))," ")</f>
        <v>0</v>
      </c>
      <c r="R1015" s="70">
        <f>IF(Veriler!O1015&lt;=0.1, Q1015, IF(AND(Veriler!O1015&gt;0.1, E1015="", N1015="E"), IF(O1015&gt;Veriler!$F$2, O1015*Q1015, IF(O1015&lt;Veriler!$F$2, Veriler!$F$2*Q1015, O1015*Q1015)), 0))</f>
        <v>0</v>
      </c>
      <c r="S1015" s="70" t="str">
        <f t="shared" si="186"/>
        <v xml:space="preserve"> </v>
      </c>
      <c r="T1015" s="73" t="str">
        <f>IFERROR(IF(E1015="", IF(Q1015=1, 0, IF(J1015-Q1015=0, "", J1015-Q1015)), IF(Veriler!H1015="", J1015, IF(J1015*Veriler!H1015=0, "", J1015*Veriler!H1015))), J1015)</f>
        <v/>
      </c>
    </row>
    <row r="1016" spans="1:20" s="63" customFormat="1" ht="27.75" customHeight="1" x14ac:dyDescent="0.25">
      <c r="A1016" s="69">
        <v>10</v>
      </c>
      <c r="B1016" s="201"/>
      <c r="C1016" s="202"/>
      <c r="D1016" s="4"/>
      <c r="E1016" s="5"/>
      <c r="F1016" s="3"/>
      <c r="G1016" s="3"/>
      <c r="H1016" s="3"/>
      <c r="I1016" s="3"/>
      <c r="J1016" s="70" t="str">
        <f t="shared" si="183"/>
        <v/>
      </c>
      <c r="K1016" s="71" t="str">
        <f>IF(J1016="", "", J1016/Veriler!$S$1)</f>
        <v/>
      </c>
      <c r="L1016" s="108" t="str">
        <f>IF(E1016&lt;&gt;"", "İthal Girdi", IF(Veriler!O1016="", "", IF(Veriler!N1016="H", "%0,5 üzerindedir", IF(Veriler!O1016&gt;0.1, "%10 sınırı aşılmıştır.", "Uygun"))))</f>
        <v/>
      </c>
      <c r="M1016" s="108" t="str">
        <f t="shared" si="184"/>
        <v xml:space="preserve"> </v>
      </c>
      <c r="N1016" s="29"/>
      <c r="O1016" s="6"/>
      <c r="P1016" s="72" t="str">
        <f t="shared" si="185"/>
        <v/>
      </c>
      <c r="Q1016" s="70">
        <f>IFERROR(IF(K1016&lt;=0.005,IF(E1016="",J1016,0),IF(E1016&lt;&gt;"",0,IF(N1016="",0,IF(N1016="H",0,IF(O1016&lt;Veriler!$F$2,J1016*Veriler!$F$2,J1016*O1016)))))," ")</f>
        <v>0</v>
      </c>
      <c r="R1016" s="70">
        <f>IF(Veriler!O1016&lt;=0.1, Q1016, IF(AND(Veriler!O1016&gt;0.1, E1016="", N1016="E"), IF(O1016&gt;Veriler!$F$2, O1016*Q1016, IF(O1016&lt;Veriler!$F$2, Veriler!$F$2*Q1016, O1016*Q1016)), 0))</f>
        <v>0</v>
      </c>
      <c r="S1016" s="70" t="str">
        <f t="shared" si="186"/>
        <v xml:space="preserve"> </v>
      </c>
      <c r="T1016" s="73" t="str">
        <f>IFERROR(IF(E1016="", IF(Q1016=1, 0, IF(J1016-Q1016=0, "", J1016-Q1016)), IF(Veriler!H1016="", J1016, IF(J1016*Veriler!H1016=0, "", J1016*Veriler!H1016))), J1016)</f>
        <v/>
      </c>
    </row>
    <row r="1017" spans="1:20" s="63" customFormat="1" ht="27.75" customHeight="1" x14ac:dyDescent="0.25">
      <c r="A1017" s="69">
        <v>11</v>
      </c>
      <c r="B1017" s="201"/>
      <c r="C1017" s="202"/>
      <c r="D1017" s="4"/>
      <c r="E1017" s="5"/>
      <c r="F1017" s="3"/>
      <c r="G1017" s="3"/>
      <c r="H1017" s="3"/>
      <c r="I1017" s="3"/>
      <c r="J1017" s="70" t="str">
        <f t="shared" si="183"/>
        <v/>
      </c>
      <c r="K1017" s="71" t="str">
        <f>IF(J1017="", "", J1017/Veriler!$S$1)</f>
        <v/>
      </c>
      <c r="L1017" s="108" t="str">
        <f>IF(E1017&lt;&gt;"", "İthal Girdi", IF(Veriler!O1017="", "", IF(Veriler!N1017="H", "%0,5 üzerindedir", IF(Veriler!O1017&gt;0.1, "%10 sınırı aşılmıştır.", "Uygun"))))</f>
        <v/>
      </c>
      <c r="M1017" s="108" t="str">
        <f t="shared" si="184"/>
        <v xml:space="preserve"> </v>
      </c>
      <c r="N1017" s="29"/>
      <c r="O1017" s="6"/>
      <c r="P1017" s="72" t="str">
        <f t="shared" si="185"/>
        <v/>
      </c>
      <c r="Q1017" s="70">
        <f>IFERROR(IF(K1017&lt;=0.005,IF(E1017="",J1017,0),IF(E1017&lt;&gt;"",0,IF(N1017="",0,IF(N1017="H",0,IF(O1017&lt;Veriler!$F$2,J1017*Veriler!$F$2,J1017*O1017)))))," ")</f>
        <v>0</v>
      </c>
      <c r="R1017" s="70">
        <f>IF(Veriler!O1017&lt;=0.1, Q1017, IF(AND(Veriler!O1017&gt;0.1, E1017="", N1017="E"), IF(O1017&gt;Veriler!$F$2, O1017*Q1017, IF(O1017&lt;Veriler!$F$2, Veriler!$F$2*Q1017, O1017*Q1017)), 0))</f>
        <v>0</v>
      </c>
      <c r="S1017" s="70" t="str">
        <f t="shared" si="186"/>
        <v xml:space="preserve"> </v>
      </c>
      <c r="T1017" s="73" t="str">
        <f>IFERROR(IF(E1017="", IF(Q1017=1, 0, IF(J1017-Q1017=0, "", J1017-Q1017)), IF(Veriler!H1017="", J1017, IF(J1017*Veriler!H1017=0, "", J1017*Veriler!H1017))), J1017)</f>
        <v/>
      </c>
    </row>
    <row r="1018" spans="1:20" s="63" customFormat="1" ht="27.75" customHeight="1" x14ac:dyDescent="0.25">
      <c r="A1018" s="69">
        <v>12</v>
      </c>
      <c r="B1018" s="201"/>
      <c r="C1018" s="202"/>
      <c r="D1018" s="4"/>
      <c r="E1018" s="5"/>
      <c r="F1018" s="3"/>
      <c r="G1018" s="3"/>
      <c r="H1018" s="3"/>
      <c r="I1018" s="3"/>
      <c r="J1018" s="70" t="str">
        <f t="shared" si="183"/>
        <v/>
      </c>
      <c r="K1018" s="71" t="str">
        <f>IF(J1018="", "", J1018/Veriler!$S$1)</f>
        <v/>
      </c>
      <c r="L1018" s="108" t="str">
        <f>IF(E1018&lt;&gt;"", "İthal Girdi", IF(Veriler!O1018="", "", IF(Veriler!N1018="H", "%0,5 üzerindedir", IF(Veriler!O1018&gt;0.1, "%10 sınırı aşılmıştır.", "Uygun"))))</f>
        <v/>
      </c>
      <c r="M1018" s="108" t="str">
        <f t="shared" si="184"/>
        <v xml:space="preserve"> </v>
      </c>
      <c r="N1018" s="29"/>
      <c r="O1018" s="6"/>
      <c r="P1018" s="72" t="str">
        <f t="shared" si="185"/>
        <v/>
      </c>
      <c r="Q1018" s="70">
        <f>IFERROR(IF(K1018&lt;=0.005,IF(E1018="",J1018,0),IF(E1018&lt;&gt;"",0,IF(N1018="",0,IF(N1018="H",0,IF(O1018&lt;Veriler!$F$2,J1018*Veriler!$F$2,J1018*O1018)))))," ")</f>
        <v>0</v>
      </c>
      <c r="R1018" s="70">
        <f>IF(Veriler!O1018&lt;=0.1, Q1018, IF(AND(Veriler!O1018&gt;0.1, E1018="", N1018="E"), IF(O1018&gt;Veriler!$F$2, O1018*Q1018, IF(O1018&lt;Veriler!$F$2, Veriler!$F$2*Q1018, O1018*Q1018)), 0))</f>
        <v>0</v>
      </c>
      <c r="S1018" s="70" t="str">
        <f t="shared" si="186"/>
        <v xml:space="preserve"> </v>
      </c>
      <c r="T1018" s="73" t="str">
        <f>IFERROR(IF(E1018="", IF(Q1018=1, 0, IF(J1018-Q1018=0, "", J1018-Q1018)), IF(Veriler!H1018="", J1018, IF(J1018*Veriler!H1018=0, "", J1018*Veriler!H1018))), J1018)</f>
        <v/>
      </c>
    </row>
    <row r="1019" spans="1:20" s="63" customFormat="1" ht="27.75" customHeight="1" x14ac:dyDescent="0.25">
      <c r="A1019" s="69">
        <v>13</v>
      </c>
      <c r="B1019" s="201"/>
      <c r="C1019" s="202"/>
      <c r="D1019" s="4"/>
      <c r="E1019" s="5"/>
      <c r="F1019" s="3"/>
      <c r="G1019" s="3"/>
      <c r="H1019" s="3"/>
      <c r="I1019" s="3"/>
      <c r="J1019" s="70" t="str">
        <f t="shared" si="183"/>
        <v/>
      </c>
      <c r="K1019" s="71" t="str">
        <f>IF(J1019="", "", J1019/Veriler!$S$1)</f>
        <v/>
      </c>
      <c r="L1019" s="108" t="str">
        <f>IF(E1019&lt;&gt;"", "İthal Girdi", IF(Veriler!O1019="", "", IF(Veriler!N1019="H", "%0,5 üzerindedir", IF(Veriler!O1019&gt;0.1, "%10 sınırı aşılmıştır.", "Uygun"))))</f>
        <v/>
      </c>
      <c r="M1019" s="108" t="str">
        <f t="shared" si="184"/>
        <v xml:space="preserve"> </v>
      </c>
      <c r="N1019" s="29"/>
      <c r="O1019" s="6"/>
      <c r="P1019" s="72" t="str">
        <f t="shared" si="185"/>
        <v/>
      </c>
      <c r="Q1019" s="70">
        <f>IFERROR(IF(K1019&lt;=0.005,IF(E1019="",J1019,0),IF(E1019&lt;&gt;"",0,IF(N1019="",0,IF(N1019="H",0,IF(O1019&lt;Veriler!$F$2,J1019*Veriler!$F$2,J1019*O1019)))))," ")</f>
        <v>0</v>
      </c>
      <c r="R1019" s="70">
        <f>IF(Veriler!O1019&lt;=0.1, Q1019, IF(AND(Veriler!O1019&gt;0.1, E1019="", N1019="E"), IF(O1019&gt;Veriler!$F$2, O1019*Q1019, IF(O1019&lt;Veriler!$F$2, Veriler!$F$2*Q1019, O1019*Q1019)), 0))</f>
        <v>0</v>
      </c>
      <c r="S1019" s="70" t="str">
        <f t="shared" si="186"/>
        <v xml:space="preserve"> </v>
      </c>
      <c r="T1019" s="73" t="str">
        <f>IFERROR(IF(E1019="", IF(Q1019=1, 0, IF(J1019-Q1019=0, "", J1019-Q1019)), IF(Veriler!H1019="", J1019, IF(J1019*Veriler!H1019=0, "", J1019*Veriler!H1019))), J1019)</f>
        <v/>
      </c>
    </row>
    <row r="1020" spans="1:20" s="63" customFormat="1" ht="27.75" customHeight="1" x14ac:dyDescent="0.25">
      <c r="A1020" s="69">
        <v>14</v>
      </c>
      <c r="B1020" s="201"/>
      <c r="C1020" s="202"/>
      <c r="D1020" s="4"/>
      <c r="E1020" s="5"/>
      <c r="F1020" s="3"/>
      <c r="G1020" s="3"/>
      <c r="H1020" s="3"/>
      <c r="I1020" s="3"/>
      <c r="J1020" s="70" t="str">
        <f t="shared" si="183"/>
        <v/>
      </c>
      <c r="K1020" s="71" t="str">
        <f>IF(J1020="", "", J1020/Veriler!$S$1)</f>
        <v/>
      </c>
      <c r="L1020" s="108" t="str">
        <f>IF(E1020&lt;&gt;"", "İthal Girdi", IF(Veriler!O1020="", "", IF(Veriler!N1020="H", "%0,5 üzerindedir", IF(Veriler!O1020&gt;0.1, "%10 sınırı aşılmıştır.", "Uygun"))))</f>
        <v/>
      </c>
      <c r="M1020" s="108" t="str">
        <f t="shared" si="184"/>
        <v xml:space="preserve"> </v>
      </c>
      <c r="N1020" s="29"/>
      <c r="O1020" s="6"/>
      <c r="P1020" s="72" t="str">
        <f t="shared" si="185"/>
        <v/>
      </c>
      <c r="Q1020" s="70">
        <f>IFERROR(IF(K1020&lt;=0.005,IF(E1020="",J1020,0),IF(E1020&lt;&gt;"",0,IF(N1020="",0,IF(N1020="H",0,IF(O1020&lt;Veriler!$F$2,J1020*Veriler!$F$2,J1020*O1020)))))," ")</f>
        <v>0</v>
      </c>
      <c r="R1020" s="70">
        <f>IF(Veriler!O1020&lt;=0.1, Q1020, IF(AND(Veriler!O1020&gt;0.1, E1020="", N1020="E"), IF(O1020&gt;Veriler!$F$2, O1020*Q1020, IF(O1020&lt;Veriler!$F$2, Veriler!$F$2*Q1020, O1020*Q1020)), 0))</f>
        <v>0</v>
      </c>
      <c r="S1020" s="70" t="str">
        <f t="shared" si="186"/>
        <v xml:space="preserve"> </v>
      </c>
      <c r="T1020" s="73" t="str">
        <f>IFERROR(IF(E1020="", IF(Q1020=1, 0, IF(J1020-Q1020=0, "", J1020-Q1020)), IF(Veriler!H1020="", J1020, IF(J1020*Veriler!H1020=0, "", J1020*Veriler!H1020))), J1020)</f>
        <v/>
      </c>
    </row>
    <row r="1021" spans="1:20" s="63" customFormat="1" ht="24" customHeight="1" x14ac:dyDescent="0.25">
      <c r="A1021" s="74"/>
      <c r="B1021" s="75"/>
      <c r="C1021" s="75"/>
      <c r="D1021" s="75"/>
      <c r="E1021" s="76"/>
      <c r="F1021" s="74"/>
      <c r="G1021" s="74"/>
      <c r="H1021" s="74"/>
      <c r="I1021" s="74"/>
      <c r="J1021" s="77"/>
      <c r="K1021" s="78"/>
      <c r="L1021" s="109"/>
      <c r="M1021" s="109"/>
      <c r="N1021" s="79"/>
      <c r="O1021" s="80"/>
      <c r="P1021" s="80"/>
      <c r="Q1021" s="74"/>
      <c r="R1021" s="74"/>
      <c r="S1021" s="74"/>
      <c r="T1021" s="74"/>
    </row>
    <row r="1022" spans="1:20" s="63" customFormat="1" ht="24" customHeight="1" x14ac:dyDescent="0.25">
      <c r="A1022" s="74"/>
      <c r="B1022" s="75"/>
      <c r="C1022" s="75"/>
      <c r="D1022" s="75"/>
      <c r="E1022" s="76"/>
      <c r="F1022" s="74"/>
      <c r="G1022" s="74"/>
      <c r="H1022" s="74"/>
      <c r="I1022" s="74"/>
      <c r="J1022" s="77"/>
      <c r="K1022" s="78"/>
      <c r="L1022" s="109"/>
      <c r="M1022" s="109"/>
      <c r="N1022" s="79"/>
      <c r="O1022" s="80"/>
      <c r="P1022" s="80"/>
      <c r="Q1022" s="81" t="s">
        <v>19</v>
      </c>
      <c r="R1022" s="81" t="s">
        <v>19</v>
      </c>
      <c r="S1022" s="81" t="s">
        <v>19</v>
      </c>
      <c r="T1022" s="82" t="s">
        <v>20</v>
      </c>
    </row>
    <row r="1023" spans="1:20" s="63" customFormat="1" ht="27" customHeight="1" x14ac:dyDescent="0.25">
      <c r="A1023" s="203" t="s">
        <v>106</v>
      </c>
      <c r="B1023" s="203"/>
      <c r="C1023" s="203"/>
      <c r="D1023" s="203"/>
      <c r="E1023" s="203"/>
      <c r="F1023" s="203"/>
      <c r="G1023" s="203"/>
      <c r="H1023" s="203"/>
      <c r="I1023" s="203"/>
      <c r="J1023" s="203"/>
      <c r="K1023" s="203"/>
      <c r="L1023" s="203"/>
      <c r="M1023" s="203"/>
      <c r="N1023" s="203"/>
      <c r="O1023" s="203"/>
      <c r="P1023" s="203"/>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372:C372"/>
    <mergeCell ref="B373:C373"/>
    <mergeCell ref="B374:C374"/>
    <mergeCell ref="B375:C375"/>
    <mergeCell ref="A378:P378"/>
    <mergeCell ref="A380:T380"/>
    <mergeCell ref="B366:C366"/>
    <mergeCell ref="B367:C367"/>
    <mergeCell ref="B368:C368"/>
    <mergeCell ref="B369:C369"/>
    <mergeCell ref="B370:C370"/>
    <mergeCell ref="B371:C371"/>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48:C348"/>
    <mergeCell ref="B349:C349"/>
    <mergeCell ref="B350:C350"/>
    <mergeCell ref="B351:C351"/>
    <mergeCell ref="B352:C352"/>
    <mergeCell ref="B353:C353"/>
    <mergeCell ref="A342:T342"/>
    <mergeCell ref="A343:T343"/>
    <mergeCell ref="B345:C345"/>
    <mergeCell ref="B346:C346"/>
    <mergeCell ref="B347:C347"/>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A302:P302"/>
    <mergeCell ref="A304:T304"/>
    <mergeCell ref="A305:T305"/>
    <mergeCell ref="B307:C307"/>
    <mergeCell ref="B308:C308"/>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70:C270"/>
    <mergeCell ref="B271:C271"/>
    <mergeCell ref="B272:C272"/>
    <mergeCell ref="B273:C273"/>
    <mergeCell ref="B274:C274"/>
    <mergeCell ref="B275:C275"/>
    <mergeCell ref="B261:C261"/>
    <mergeCell ref="A264:P264"/>
    <mergeCell ref="A266:T266"/>
    <mergeCell ref="A267:T267"/>
    <mergeCell ref="B269:C269"/>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3:C193"/>
    <mergeCell ref="B194:C194"/>
    <mergeCell ref="B195:C195"/>
    <mergeCell ref="B196:C196"/>
    <mergeCell ref="B197:C197"/>
    <mergeCell ref="B183:C183"/>
    <mergeCell ref="B184:C184"/>
    <mergeCell ref="B185:C185"/>
    <mergeCell ref="A188:P188"/>
    <mergeCell ref="A190:T190"/>
    <mergeCell ref="A191:T191"/>
    <mergeCell ref="A192:P19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A114:T114"/>
    <mergeCell ref="A115:T115"/>
    <mergeCell ref="B117:C117"/>
    <mergeCell ref="B118:C118"/>
    <mergeCell ref="B119:C119"/>
    <mergeCell ref="B105:C105"/>
    <mergeCell ref="B106:C106"/>
    <mergeCell ref="B107:C107"/>
    <mergeCell ref="B108:C108"/>
    <mergeCell ref="B109:C109"/>
    <mergeCell ref="A112:P112"/>
    <mergeCell ref="A116:P116"/>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A74:P74"/>
    <mergeCell ref="A76:T76"/>
    <mergeCell ref="A77:T77"/>
    <mergeCell ref="B79:C79"/>
    <mergeCell ref="B80:C80"/>
    <mergeCell ref="B66:C66"/>
    <mergeCell ref="B67:C67"/>
    <mergeCell ref="B68:C68"/>
    <mergeCell ref="B69:C69"/>
    <mergeCell ref="B70:C70"/>
    <mergeCell ref="B71:C71"/>
    <mergeCell ref="A78:P78"/>
    <mergeCell ref="B60:C60"/>
    <mergeCell ref="B61:C61"/>
    <mergeCell ref="B62:C62"/>
    <mergeCell ref="B63:C63"/>
    <mergeCell ref="B64:C64"/>
    <mergeCell ref="B65:C65"/>
    <mergeCell ref="B54:C54"/>
    <mergeCell ref="B55:C55"/>
    <mergeCell ref="B56:C56"/>
    <mergeCell ref="B57:C57"/>
    <mergeCell ref="B58:C58"/>
    <mergeCell ref="B59:C59"/>
    <mergeCell ref="B51:C51"/>
    <mergeCell ref="B52:C52"/>
    <mergeCell ref="B53:C53"/>
    <mergeCell ref="B42:C42"/>
    <mergeCell ref="B43:C43"/>
    <mergeCell ref="B44:C44"/>
    <mergeCell ref="B45:C45"/>
    <mergeCell ref="B46:C46"/>
    <mergeCell ref="B47:C47"/>
    <mergeCell ref="B20:C20"/>
    <mergeCell ref="B21:C21"/>
    <mergeCell ref="B22:C22"/>
    <mergeCell ref="B23:C23"/>
    <mergeCell ref="B24:C24"/>
    <mergeCell ref="B48:C48"/>
    <mergeCell ref="B49:C49"/>
    <mergeCell ref="B50:C50"/>
    <mergeCell ref="A40:P40"/>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A386:T386"/>
    <mergeCell ref="A387:P387"/>
    <mergeCell ref="B388:C388"/>
    <mergeCell ref="B389:C389"/>
    <mergeCell ref="P389:Q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P404:Q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A421:P421"/>
    <mergeCell ref="A429:T429"/>
    <mergeCell ref="A430:P430"/>
    <mergeCell ref="B431:C431"/>
    <mergeCell ref="B432:C432"/>
    <mergeCell ref="P432:Q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P447:Q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A464:P464"/>
    <mergeCell ref="A472:T472"/>
    <mergeCell ref="A473:P473"/>
    <mergeCell ref="B474:C474"/>
    <mergeCell ref="B475:C475"/>
    <mergeCell ref="P475:Q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P490:Q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A507:P507"/>
    <mergeCell ref="A515:T515"/>
    <mergeCell ref="A516:P516"/>
    <mergeCell ref="B517:C517"/>
    <mergeCell ref="B518:C518"/>
    <mergeCell ref="P518:Q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P533:Q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A550:P550"/>
    <mergeCell ref="A558:T558"/>
    <mergeCell ref="A559:P559"/>
    <mergeCell ref="B560:C560"/>
    <mergeCell ref="B561:C561"/>
    <mergeCell ref="P561:Q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P576:Q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A593:P593"/>
    <mergeCell ref="A601:T601"/>
    <mergeCell ref="A602:P602"/>
    <mergeCell ref="B603:C603"/>
    <mergeCell ref="B604:C604"/>
    <mergeCell ref="P604:Q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P619:Q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A636:P636"/>
    <mergeCell ref="A644:T644"/>
    <mergeCell ref="A645:P645"/>
    <mergeCell ref="B646:C646"/>
    <mergeCell ref="B647:C647"/>
    <mergeCell ref="P647:Q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P662:Q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A679:P679"/>
    <mergeCell ref="A687:T687"/>
    <mergeCell ref="A688:P688"/>
    <mergeCell ref="B689:C689"/>
    <mergeCell ref="B690:C690"/>
    <mergeCell ref="P690:Q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P705:Q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A722:P722"/>
    <mergeCell ref="A730:T730"/>
    <mergeCell ref="A731:P731"/>
    <mergeCell ref="B732:C732"/>
    <mergeCell ref="B733:C733"/>
    <mergeCell ref="P733:Q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P748:Q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A765:P765"/>
    <mergeCell ref="A773:T773"/>
    <mergeCell ref="A774:P774"/>
    <mergeCell ref="B775:C775"/>
    <mergeCell ref="B776:C776"/>
    <mergeCell ref="P776:Q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P791:Q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A808:P808"/>
    <mergeCell ref="A816:T816"/>
    <mergeCell ref="A817:P817"/>
    <mergeCell ref="B818:C818"/>
    <mergeCell ref="B819:C819"/>
    <mergeCell ref="P819:Q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P834:Q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A851:P851"/>
    <mergeCell ref="A859:T859"/>
    <mergeCell ref="A860:P860"/>
    <mergeCell ref="B861:C861"/>
    <mergeCell ref="B862:C862"/>
    <mergeCell ref="P862:Q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P877:Q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A894:P894"/>
    <mergeCell ref="A902:T902"/>
    <mergeCell ref="A903:P903"/>
    <mergeCell ref="B904:C904"/>
    <mergeCell ref="B905:C905"/>
    <mergeCell ref="P905:Q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P920:Q920"/>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A937:P937"/>
    <mergeCell ref="A945:T945"/>
    <mergeCell ref="A946:P946"/>
    <mergeCell ref="B947:C947"/>
    <mergeCell ref="B948:C948"/>
    <mergeCell ref="P948:Q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P963:Q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A980:P980"/>
    <mergeCell ref="A988:T988"/>
    <mergeCell ref="A989:P989"/>
    <mergeCell ref="B990:C990"/>
    <mergeCell ref="B991:C991"/>
    <mergeCell ref="P991:Q991"/>
    <mergeCell ref="B992:C992"/>
    <mergeCell ref="B993:C993"/>
    <mergeCell ref="B994:C994"/>
    <mergeCell ref="B995:C995"/>
    <mergeCell ref="B996:C996"/>
    <mergeCell ref="B997:C997"/>
    <mergeCell ref="B998:C998"/>
    <mergeCell ref="B999:C999"/>
    <mergeCell ref="B1000:C1000"/>
    <mergeCell ref="B1001:C1001"/>
    <mergeCell ref="B1002:C1002"/>
    <mergeCell ref="B1003:C1003"/>
    <mergeCell ref="B1004:C1004"/>
    <mergeCell ref="B1005:C1005"/>
    <mergeCell ref="B1006:C1006"/>
    <mergeCell ref="P1006:Q1006"/>
    <mergeCell ref="B1007:C1007"/>
    <mergeCell ref="B1008:C1008"/>
    <mergeCell ref="B1009:C1009"/>
    <mergeCell ref="B1010:C1010"/>
    <mergeCell ref="B1011:C1011"/>
    <mergeCell ref="B1012:C1012"/>
    <mergeCell ref="B1013:C1013"/>
    <mergeCell ref="B1014:C1014"/>
    <mergeCell ref="B1015:C1015"/>
    <mergeCell ref="B1016:C1016"/>
    <mergeCell ref="B1017:C1017"/>
    <mergeCell ref="B1018:C1018"/>
    <mergeCell ref="B1019:C1019"/>
    <mergeCell ref="B1020:C1020"/>
    <mergeCell ref="A1023:P1023"/>
  </mergeCells>
  <conditionalFormatting sqref="E5">
    <cfRule type="duplicateValues" dxfId="375" priority="392"/>
    <cfRule type="duplicateValues" dxfId="374" priority="391"/>
  </conditionalFormatting>
  <conditionalFormatting sqref="E317">
    <cfRule type="duplicateValues" dxfId="373" priority="474"/>
    <cfRule type="duplicateValues" dxfId="372" priority="473"/>
  </conditionalFormatting>
  <conditionalFormatting sqref="L1 L3:L39 L41:L77 L79:L115 L117:L153 L155:L191 L193:L229 L231:L267 L269:L305 L307:L343">
    <cfRule type="containsText" dxfId="371" priority="423" operator="containsText" text="İthal Girdi">
      <formula>NOT(ISERROR(SEARCH("İthal Girdi",L1)))</formula>
    </cfRule>
  </conditionalFormatting>
  <conditionalFormatting sqref="L345:L386">
    <cfRule type="containsText" dxfId="370" priority="368" operator="containsText" text="İthal Girdi">
      <formula>NOT(ISERROR(SEARCH("İthal Girdi",L345)))</formula>
    </cfRule>
  </conditionalFormatting>
  <conditionalFormatting sqref="L388:L429">
    <cfRule type="containsText" dxfId="369" priority="342" operator="containsText" text="İthal Girdi">
      <formula>NOT(ISERROR(SEARCH("İthal Girdi",L388)))</formula>
    </cfRule>
  </conditionalFormatting>
  <conditionalFormatting sqref="L431:L472">
    <cfRule type="containsText" dxfId="368" priority="316" operator="containsText" text="İthal Girdi">
      <formula>NOT(ISERROR(SEARCH("İthal Girdi",L431)))</formula>
    </cfRule>
  </conditionalFormatting>
  <conditionalFormatting sqref="L474:L515">
    <cfRule type="containsText" dxfId="367" priority="290" operator="containsText" text="İthal Girdi">
      <formula>NOT(ISERROR(SEARCH("İthal Girdi",L474)))</formula>
    </cfRule>
  </conditionalFormatting>
  <conditionalFormatting sqref="L517:L558">
    <cfRule type="containsText" dxfId="366" priority="264" operator="containsText" text="İthal Girdi">
      <formula>NOT(ISERROR(SEARCH("İthal Girdi",L517)))</formula>
    </cfRule>
  </conditionalFormatting>
  <conditionalFormatting sqref="L560:L601">
    <cfRule type="containsText" dxfId="365" priority="238" operator="containsText" text="İthal Girdi">
      <formula>NOT(ISERROR(SEARCH("İthal Girdi",L560)))</formula>
    </cfRule>
  </conditionalFormatting>
  <conditionalFormatting sqref="L603:L644">
    <cfRule type="containsText" dxfId="364" priority="212" operator="containsText" text="İthal Girdi">
      <formula>NOT(ISERROR(SEARCH("İthal Girdi",L603)))</formula>
    </cfRule>
  </conditionalFormatting>
  <conditionalFormatting sqref="L646:L687">
    <cfRule type="containsText" dxfId="363" priority="186" operator="containsText" text="İthal Girdi">
      <formula>NOT(ISERROR(SEARCH("İthal Girdi",L646)))</formula>
    </cfRule>
  </conditionalFormatting>
  <conditionalFormatting sqref="L689:L730">
    <cfRule type="containsText" dxfId="362" priority="160" operator="containsText" text="İthal Girdi">
      <formula>NOT(ISERROR(SEARCH("İthal Girdi",L689)))</formula>
    </cfRule>
  </conditionalFormatting>
  <conditionalFormatting sqref="L732:L773">
    <cfRule type="containsText" dxfId="361" priority="134" operator="containsText" text="İthal Girdi">
      <formula>NOT(ISERROR(SEARCH("İthal Girdi",L732)))</formula>
    </cfRule>
  </conditionalFormatting>
  <conditionalFormatting sqref="L775:L816">
    <cfRule type="containsText" dxfId="360" priority="108" operator="containsText" text="İthal Girdi">
      <formula>NOT(ISERROR(SEARCH("İthal Girdi",L775)))</formula>
    </cfRule>
  </conditionalFormatting>
  <conditionalFormatting sqref="L818:L859">
    <cfRule type="containsText" dxfId="359" priority="82" operator="containsText" text="İthal Girdi">
      <formula>NOT(ISERROR(SEARCH("İthal Girdi",L818)))</formula>
    </cfRule>
  </conditionalFormatting>
  <conditionalFormatting sqref="L861:L902">
    <cfRule type="containsText" dxfId="358" priority="56" operator="containsText" text="İthal Girdi">
      <formula>NOT(ISERROR(SEARCH("İthal Girdi",L861)))</formula>
    </cfRule>
  </conditionalFormatting>
  <conditionalFormatting sqref="L904:L945">
    <cfRule type="containsText" dxfId="357" priority="30" operator="containsText" text="İthal Girdi">
      <formula>NOT(ISERROR(SEARCH("İthal Girdi",L904)))</formula>
    </cfRule>
  </conditionalFormatting>
  <conditionalFormatting sqref="L947:L988 L990:L1048576">
    <cfRule type="containsText" dxfId="356" priority="4" operator="containsText" text="İthal Girdi">
      <formula>NOT(ISERROR(SEARCH("İthal Girdi",L947)))</formula>
    </cfRule>
  </conditionalFormatting>
  <conditionalFormatting sqref="L1:M1 L3:M39">
    <cfRule type="containsText" dxfId="355" priority="472" operator="containsText" text="%0,5 üzerindedir">
      <formula>NOT(ISERROR(SEARCH("%0,5 üzerindedir",L1)))</formula>
    </cfRule>
    <cfRule type="containsText" dxfId="354" priority="471" operator="containsText" text="Uygun">
      <formula>NOT(ISERROR(SEARCH("Uygun",L1)))</formula>
    </cfRule>
    <cfRule type="containsText" dxfId="353" priority="470" operator="containsText" text="%10 sınırı aşılmıştır.">
      <formula>NOT(ISERROR(SEARCH("%10 sınırı aşılmıştır.",L1)))</formula>
    </cfRule>
  </conditionalFormatting>
  <conditionalFormatting sqref="L41:M77">
    <cfRule type="containsText" dxfId="352" priority="467" operator="containsText" text="%10 sınırı aşılmıştır.">
      <formula>NOT(ISERROR(SEARCH("%10 sınırı aşılmıştır.",L41)))</formula>
    </cfRule>
    <cfRule type="containsText" dxfId="351" priority="469" operator="containsText" text="%0,5 üzerindedir">
      <formula>NOT(ISERROR(SEARCH("%0,5 üzerindedir",L41)))</formula>
    </cfRule>
    <cfRule type="containsText" dxfId="350" priority="468" operator="containsText" text="Uygun">
      <formula>NOT(ISERROR(SEARCH("Uygun",L41)))</formula>
    </cfRule>
  </conditionalFormatting>
  <conditionalFormatting sqref="L79:M115">
    <cfRule type="containsText" dxfId="349" priority="466" operator="containsText" text="%0,5 üzerindedir">
      <formula>NOT(ISERROR(SEARCH("%0,5 üzerindedir",L79)))</formula>
    </cfRule>
    <cfRule type="containsText" dxfId="348" priority="465" operator="containsText" text="Uygun">
      <formula>NOT(ISERROR(SEARCH("Uygun",L79)))</formula>
    </cfRule>
    <cfRule type="containsText" dxfId="347" priority="464" operator="containsText" text="%10 sınırı aşılmıştır.">
      <formula>NOT(ISERROR(SEARCH("%10 sınırı aşılmıştır.",L79)))</formula>
    </cfRule>
  </conditionalFormatting>
  <conditionalFormatting sqref="L117:M153">
    <cfRule type="containsText" dxfId="346" priority="461" operator="containsText" text="%10 sınırı aşılmıştır.">
      <formula>NOT(ISERROR(SEARCH("%10 sınırı aşılmıştır.",L117)))</formula>
    </cfRule>
    <cfRule type="containsText" dxfId="345" priority="463" operator="containsText" text="%0,5 üzerindedir">
      <formula>NOT(ISERROR(SEARCH("%0,5 üzerindedir",L117)))</formula>
    </cfRule>
    <cfRule type="containsText" dxfId="344" priority="462" operator="containsText" text="Uygun">
      <formula>NOT(ISERROR(SEARCH("Uygun",L117)))</formula>
    </cfRule>
  </conditionalFormatting>
  <conditionalFormatting sqref="L155:M191">
    <cfRule type="containsText" dxfId="343" priority="460" operator="containsText" text="%0,5 üzerindedir">
      <formula>NOT(ISERROR(SEARCH("%0,5 üzerindedir",L155)))</formula>
    </cfRule>
    <cfRule type="containsText" dxfId="342" priority="459" operator="containsText" text="Uygun">
      <formula>NOT(ISERROR(SEARCH("Uygun",L155)))</formula>
    </cfRule>
    <cfRule type="containsText" dxfId="341" priority="458" operator="containsText" text="%10 sınırı aşılmıştır.">
      <formula>NOT(ISERROR(SEARCH("%10 sınırı aşılmıştır.",L155)))</formula>
    </cfRule>
  </conditionalFormatting>
  <conditionalFormatting sqref="L193:M229">
    <cfRule type="containsText" dxfId="340" priority="455" operator="containsText" text="%10 sınırı aşılmıştır.">
      <formula>NOT(ISERROR(SEARCH("%10 sınırı aşılmıştır.",L193)))</formula>
    </cfRule>
    <cfRule type="containsText" dxfId="339" priority="457" operator="containsText" text="%0,5 üzerindedir">
      <formula>NOT(ISERROR(SEARCH("%0,5 üzerindedir",L193)))</formula>
    </cfRule>
    <cfRule type="containsText" dxfId="338" priority="456" operator="containsText" text="Uygun">
      <formula>NOT(ISERROR(SEARCH("Uygun",L193)))</formula>
    </cfRule>
  </conditionalFormatting>
  <conditionalFormatting sqref="L231:M267">
    <cfRule type="containsText" dxfId="337" priority="454" operator="containsText" text="%0,5 üzerindedir">
      <formula>NOT(ISERROR(SEARCH("%0,5 üzerindedir",L231)))</formula>
    </cfRule>
    <cfRule type="containsText" dxfId="336" priority="452" operator="containsText" text="%10 sınırı aşılmıştır.">
      <formula>NOT(ISERROR(SEARCH("%10 sınırı aşılmıştır.",L231)))</formula>
    </cfRule>
    <cfRule type="containsText" dxfId="335" priority="453" operator="containsText" text="Uygun">
      <formula>NOT(ISERROR(SEARCH("Uygun",L231)))</formula>
    </cfRule>
  </conditionalFormatting>
  <conditionalFormatting sqref="L269:M305">
    <cfRule type="containsText" dxfId="334" priority="450" operator="containsText" text="Uygun">
      <formula>NOT(ISERROR(SEARCH("Uygun",L269)))</formula>
    </cfRule>
    <cfRule type="containsText" dxfId="333" priority="451" operator="containsText" text="%0,5 üzerindedir">
      <formula>NOT(ISERROR(SEARCH("%0,5 üzerindedir",L269)))</formula>
    </cfRule>
    <cfRule type="containsText" dxfId="332" priority="449" operator="containsText" text="%10 sınırı aşılmıştır.">
      <formula>NOT(ISERROR(SEARCH("%10 sınırı aşılmıştır.",L269)))</formula>
    </cfRule>
  </conditionalFormatting>
  <conditionalFormatting sqref="L307:M343">
    <cfRule type="containsText" dxfId="331" priority="446" operator="containsText" text="%10 sınırı aşılmıştır.">
      <formula>NOT(ISERROR(SEARCH("%10 sınırı aşılmıştır.",L307)))</formula>
    </cfRule>
    <cfRule type="containsText" dxfId="330" priority="447" operator="containsText" text="Uygun">
      <formula>NOT(ISERROR(SEARCH("Uygun",L307)))</formula>
    </cfRule>
    <cfRule type="containsText" dxfId="329" priority="448" operator="containsText" text="%0,5 üzerindedir">
      <formula>NOT(ISERROR(SEARCH("%0,5 üzerindedir",L307)))</formula>
    </cfRule>
  </conditionalFormatting>
  <conditionalFormatting sqref="L345:M385">
    <cfRule type="containsText" dxfId="328" priority="444" operator="containsText" text="Uygun">
      <formula>NOT(ISERROR(SEARCH("Uygun",L345)))</formula>
    </cfRule>
    <cfRule type="containsText" dxfId="327" priority="445" operator="containsText" text="%0,5 üzerindedir">
      <formula>NOT(ISERROR(SEARCH("%0,5 üzerindedir",L345)))</formula>
    </cfRule>
    <cfRule type="containsText" dxfId="326" priority="443" operator="containsText" text="%10 sınırı aşılmıştır.">
      <formula>NOT(ISERROR(SEARCH("%10 sınırı aşılmıştır.",L345)))</formula>
    </cfRule>
  </conditionalFormatting>
  <conditionalFormatting sqref="L386:M386">
    <cfRule type="containsText" dxfId="325" priority="376" operator="containsText" text="%0,5 üzerindedir">
      <formula>NOT(ISERROR(SEARCH("%0,5 üzerindedir",L386)))</formula>
    </cfRule>
    <cfRule type="containsText" dxfId="324" priority="375" operator="containsText" text="Uygun">
      <formula>NOT(ISERROR(SEARCH("Uygun",L386)))</formula>
    </cfRule>
    <cfRule type="containsText" dxfId="323" priority="374" operator="containsText" text="%10 sınırı aşılmıştır.">
      <formula>NOT(ISERROR(SEARCH("%10 sınırı aşılmıştır.",L386)))</formula>
    </cfRule>
  </conditionalFormatting>
  <conditionalFormatting sqref="L388:M428">
    <cfRule type="containsText" dxfId="322" priority="373" operator="containsText" text="%0,5 üzerindedir">
      <formula>NOT(ISERROR(SEARCH("%0,5 üzerindedir",L388)))</formula>
    </cfRule>
    <cfRule type="containsText" dxfId="321" priority="372" operator="containsText" text="Uygun">
      <formula>NOT(ISERROR(SEARCH("Uygun",L388)))</formula>
    </cfRule>
    <cfRule type="containsText" dxfId="320" priority="371" operator="containsText" text="%10 sınırı aşılmıştır.">
      <formula>NOT(ISERROR(SEARCH("%10 sınırı aşılmıştır.",L388)))</formula>
    </cfRule>
  </conditionalFormatting>
  <conditionalFormatting sqref="L429:M429">
    <cfRule type="containsText" dxfId="319" priority="348" operator="containsText" text="%10 sınırı aşılmıştır.">
      <formula>NOT(ISERROR(SEARCH("%10 sınırı aşılmıştır.",L429)))</formula>
    </cfRule>
    <cfRule type="containsText" dxfId="318" priority="349" operator="containsText" text="Uygun">
      <formula>NOT(ISERROR(SEARCH("Uygun",L429)))</formula>
    </cfRule>
    <cfRule type="containsText" dxfId="317" priority="350" operator="containsText" text="%0,5 üzerindedir">
      <formula>NOT(ISERROR(SEARCH("%0,5 üzerindedir",L429)))</formula>
    </cfRule>
  </conditionalFormatting>
  <conditionalFormatting sqref="L431:M471">
    <cfRule type="containsText" dxfId="316" priority="345" operator="containsText" text="%10 sınırı aşılmıştır.">
      <formula>NOT(ISERROR(SEARCH("%10 sınırı aşılmıştır.",L431)))</formula>
    </cfRule>
    <cfRule type="containsText" dxfId="315" priority="346" operator="containsText" text="Uygun">
      <formula>NOT(ISERROR(SEARCH("Uygun",L431)))</formula>
    </cfRule>
    <cfRule type="containsText" dxfId="314" priority="347" operator="containsText" text="%0,5 üzerindedir">
      <formula>NOT(ISERROR(SEARCH("%0,5 üzerindedir",L431)))</formula>
    </cfRule>
  </conditionalFormatting>
  <conditionalFormatting sqref="L472:M472">
    <cfRule type="containsText" dxfId="313" priority="322" operator="containsText" text="%10 sınırı aşılmıştır.">
      <formula>NOT(ISERROR(SEARCH("%10 sınırı aşılmıştır.",L472)))</formula>
    </cfRule>
    <cfRule type="containsText" dxfId="312" priority="323" operator="containsText" text="Uygun">
      <formula>NOT(ISERROR(SEARCH("Uygun",L472)))</formula>
    </cfRule>
    <cfRule type="containsText" dxfId="311" priority="324" operator="containsText" text="%0,5 üzerindedir">
      <formula>NOT(ISERROR(SEARCH("%0,5 üzerindedir",L472)))</formula>
    </cfRule>
  </conditionalFormatting>
  <conditionalFormatting sqref="L474:M514">
    <cfRule type="containsText" dxfId="310" priority="319" operator="containsText" text="%10 sınırı aşılmıştır.">
      <formula>NOT(ISERROR(SEARCH("%10 sınırı aşılmıştır.",L474)))</formula>
    </cfRule>
    <cfRule type="containsText" dxfId="309" priority="320" operator="containsText" text="Uygun">
      <formula>NOT(ISERROR(SEARCH("Uygun",L474)))</formula>
    </cfRule>
    <cfRule type="containsText" dxfId="308" priority="321" operator="containsText" text="%0,5 üzerindedir">
      <formula>NOT(ISERROR(SEARCH("%0,5 üzerindedir",L474)))</formula>
    </cfRule>
  </conditionalFormatting>
  <conditionalFormatting sqref="L515:M515">
    <cfRule type="containsText" dxfId="307" priority="298" operator="containsText" text="%0,5 üzerindedir">
      <formula>NOT(ISERROR(SEARCH("%0,5 üzerindedir",L515)))</formula>
    </cfRule>
    <cfRule type="containsText" dxfId="306" priority="297" operator="containsText" text="Uygun">
      <formula>NOT(ISERROR(SEARCH("Uygun",L515)))</formula>
    </cfRule>
    <cfRule type="containsText" dxfId="305" priority="296" operator="containsText" text="%10 sınırı aşılmıştır.">
      <formula>NOT(ISERROR(SEARCH("%10 sınırı aşılmıştır.",L515)))</formula>
    </cfRule>
  </conditionalFormatting>
  <conditionalFormatting sqref="L517:M557">
    <cfRule type="containsText" dxfId="304" priority="294" operator="containsText" text="Uygun">
      <formula>NOT(ISERROR(SEARCH("Uygun",L517)))</formula>
    </cfRule>
    <cfRule type="containsText" dxfId="303" priority="295" operator="containsText" text="%0,5 üzerindedir">
      <formula>NOT(ISERROR(SEARCH("%0,5 üzerindedir",L517)))</formula>
    </cfRule>
    <cfRule type="containsText" dxfId="302" priority="293" operator="containsText" text="%10 sınırı aşılmıştır.">
      <formula>NOT(ISERROR(SEARCH("%10 sınırı aşılmıştır.",L517)))</formula>
    </cfRule>
  </conditionalFormatting>
  <conditionalFormatting sqref="L558:M558">
    <cfRule type="containsText" dxfId="301" priority="272" operator="containsText" text="%0,5 üzerindedir">
      <formula>NOT(ISERROR(SEARCH("%0,5 üzerindedir",L558)))</formula>
    </cfRule>
    <cfRule type="containsText" dxfId="300" priority="271" operator="containsText" text="Uygun">
      <formula>NOT(ISERROR(SEARCH("Uygun",L558)))</formula>
    </cfRule>
    <cfRule type="containsText" dxfId="299" priority="270" operator="containsText" text="%10 sınırı aşılmıştır.">
      <formula>NOT(ISERROR(SEARCH("%10 sınırı aşılmıştır.",L558)))</formula>
    </cfRule>
  </conditionalFormatting>
  <conditionalFormatting sqref="L560:M600">
    <cfRule type="containsText" dxfId="298" priority="268" operator="containsText" text="Uygun">
      <formula>NOT(ISERROR(SEARCH("Uygun",L560)))</formula>
    </cfRule>
    <cfRule type="containsText" dxfId="297" priority="269" operator="containsText" text="%0,5 üzerindedir">
      <formula>NOT(ISERROR(SEARCH("%0,5 üzerindedir",L560)))</formula>
    </cfRule>
    <cfRule type="containsText" dxfId="296" priority="267" operator="containsText" text="%10 sınırı aşılmıştır.">
      <formula>NOT(ISERROR(SEARCH("%10 sınırı aşılmıştır.",L560)))</formula>
    </cfRule>
  </conditionalFormatting>
  <conditionalFormatting sqref="L601:M601">
    <cfRule type="containsText" dxfId="295" priority="244" operator="containsText" text="%10 sınırı aşılmıştır.">
      <formula>NOT(ISERROR(SEARCH("%10 sınırı aşılmıştır.",L601)))</formula>
    </cfRule>
    <cfRule type="containsText" dxfId="294" priority="245" operator="containsText" text="Uygun">
      <formula>NOT(ISERROR(SEARCH("Uygun",L601)))</formula>
    </cfRule>
    <cfRule type="containsText" dxfId="293" priority="246" operator="containsText" text="%0,5 üzerindedir">
      <formula>NOT(ISERROR(SEARCH("%0,5 üzerindedir",L601)))</formula>
    </cfRule>
  </conditionalFormatting>
  <conditionalFormatting sqref="L603:M643">
    <cfRule type="containsText" dxfId="292" priority="242" operator="containsText" text="Uygun">
      <formula>NOT(ISERROR(SEARCH("Uygun",L603)))</formula>
    </cfRule>
    <cfRule type="containsText" dxfId="291" priority="243" operator="containsText" text="%0,5 üzerindedir">
      <formula>NOT(ISERROR(SEARCH("%0,5 üzerindedir",L603)))</formula>
    </cfRule>
    <cfRule type="containsText" dxfId="290" priority="241" operator="containsText" text="%10 sınırı aşılmıştır.">
      <formula>NOT(ISERROR(SEARCH("%10 sınırı aşılmıştır.",L603)))</formula>
    </cfRule>
  </conditionalFormatting>
  <conditionalFormatting sqref="L644:M644">
    <cfRule type="containsText" dxfId="289" priority="219" operator="containsText" text="Uygun">
      <formula>NOT(ISERROR(SEARCH("Uygun",L644)))</formula>
    </cfRule>
    <cfRule type="containsText" dxfId="288" priority="220" operator="containsText" text="%0,5 üzerindedir">
      <formula>NOT(ISERROR(SEARCH("%0,5 üzerindedir",L644)))</formula>
    </cfRule>
    <cfRule type="containsText" dxfId="287" priority="218" operator="containsText" text="%10 sınırı aşılmıştır.">
      <formula>NOT(ISERROR(SEARCH("%10 sınırı aşılmıştır.",L644)))</formula>
    </cfRule>
  </conditionalFormatting>
  <conditionalFormatting sqref="L646:M686">
    <cfRule type="containsText" dxfId="286" priority="216" operator="containsText" text="Uygun">
      <formula>NOT(ISERROR(SEARCH("Uygun",L646)))</formula>
    </cfRule>
    <cfRule type="containsText" dxfId="285" priority="217" operator="containsText" text="%0,5 üzerindedir">
      <formula>NOT(ISERROR(SEARCH("%0,5 üzerindedir",L646)))</formula>
    </cfRule>
    <cfRule type="containsText" dxfId="284" priority="215" operator="containsText" text="%10 sınırı aşılmıştır.">
      <formula>NOT(ISERROR(SEARCH("%10 sınırı aşılmıştır.",L646)))</formula>
    </cfRule>
  </conditionalFormatting>
  <conditionalFormatting sqref="L687:M687">
    <cfRule type="containsText" dxfId="283" priority="193" operator="containsText" text="Uygun">
      <formula>NOT(ISERROR(SEARCH("Uygun",L687)))</formula>
    </cfRule>
    <cfRule type="containsText" dxfId="282" priority="192" operator="containsText" text="%10 sınırı aşılmıştır.">
      <formula>NOT(ISERROR(SEARCH("%10 sınırı aşılmıştır.",L687)))</formula>
    </cfRule>
    <cfRule type="containsText" dxfId="281" priority="194" operator="containsText" text="%0,5 üzerindedir">
      <formula>NOT(ISERROR(SEARCH("%0,5 üzerindedir",L687)))</formula>
    </cfRule>
  </conditionalFormatting>
  <conditionalFormatting sqref="L689:M729">
    <cfRule type="containsText" dxfId="280" priority="190" operator="containsText" text="Uygun">
      <formula>NOT(ISERROR(SEARCH("Uygun",L689)))</formula>
    </cfRule>
    <cfRule type="containsText" dxfId="279" priority="191" operator="containsText" text="%0,5 üzerindedir">
      <formula>NOT(ISERROR(SEARCH("%0,5 üzerindedir",L689)))</formula>
    </cfRule>
    <cfRule type="containsText" dxfId="278" priority="189" operator="containsText" text="%10 sınırı aşılmıştır.">
      <formula>NOT(ISERROR(SEARCH("%10 sınırı aşılmıştır.",L689)))</formula>
    </cfRule>
  </conditionalFormatting>
  <conditionalFormatting sqref="L730:M730">
    <cfRule type="containsText" dxfId="277" priority="166" operator="containsText" text="%10 sınırı aşılmıştır.">
      <formula>NOT(ISERROR(SEARCH("%10 sınırı aşılmıştır.",L730)))</formula>
    </cfRule>
    <cfRule type="containsText" dxfId="276" priority="167" operator="containsText" text="Uygun">
      <formula>NOT(ISERROR(SEARCH("Uygun",L730)))</formula>
    </cfRule>
    <cfRule type="containsText" dxfId="275" priority="168" operator="containsText" text="%0,5 üzerindedir">
      <formula>NOT(ISERROR(SEARCH("%0,5 üzerindedir",L730)))</formula>
    </cfRule>
  </conditionalFormatting>
  <conditionalFormatting sqref="L732:M772">
    <cfRule type="containsText" dxfId="274" priority="163" operator="containsText" text="%10 sınırı aşılmıştır.">
      <formula>NOT(ISERROR(SEARCH("%10 sınırı aşılmıştır.",L732)))</formula>
    </cfRule>
    <cfRule type="containsText" dxfId="273" priority="164" operator="containsText" text="Uygun">
      <formula>NOT(ISERROR(SEARCH("Uygun",L732)))</formula>
    </cfRule>
    <cfRule type="containsText" dxfId="272" priority="165" operator="containsText" text="%0,5 üzerindedir">
      <formula>NOT(ISERROR(SEARCH("%0,5 üzerindedir",L732)))</formula>
    </cfRule>
  </conditionalFormatting>
  <conditionalFormatting sqref="L773:M773">
    <cfRule type="containsText" dxfId="271" priority="142" operator="containsText" text="%0,5 üzerindedir">
      <formula>NOT(ISERROR(SEARCH("%0,5 üzerindedir",L773)))</formula>
    </cfRule>
    <cfRule type="containsText" dxfId="270" priority="140" operator="containsText" text="%10 sınırı aşılmıştır.">
      <formula>NOT(ISERROR(SEARCH("%10 sınırı aşılmıştır.",L773)))</formula>
    </cfRule>
    <cfRule type="containsText" dxfId="269" priority="141" operator="containsText" text="Uygun">
      <formula>NOT(ISERROR(SEARCH("Uygun",L773)))</formula>
    </cfRule>
  </conditionalFormatting>
  <conditionalFormatting sqref="L775:M815">
    <cfRule type="containsText" dxfId="268" priority="139" operator="containsText" text="%0,5 üzerindedir">
      <formula>NOT(ISERROR(SEARCH("%0,5 üzerindedir",L775)))</formula>
    </cfRule>
    <cfRule type="containsText" dxfId="267" priority="138" operator="containsText" text="Uygun">
      <formula>NOT(ISERROR(SEARCH("Uygun",L775)))</formula>
    </cfRule>
    <cfRule type="containsText" dxfId="266" priority="137" operator="containsText" text="%10 sınırı aşılmıştır.">
      <formula>NOT(ISERROR(SEARCH("%10 sınırı aşılmıştır.",L775)))</formula>
    </cfRule>
  </conditionalFormatting>
  <conditionalFormatting sqref="L816:M816">
    <cfRule type="containsText" dxfId="265" priority="114" operator="containsText" text="%10 sınırı aşılmıştır.">
      <formula>NOT(ISERROR(SEARCH("%10 sınırı aşılmıştır.",L816)))</formula>
    </cfRule>
    <cfRule type="containsText" dxfId="264" priority="115" operator="containsText" text="Uygun">
      <formula>NOT(ISERROR(SEARCH("Uygun",L816)))</formula>
    </cfRule>
    <cfRule type="containsText" dxfId="263" priority="116" operator="containsText" text="%0,5 üzerindedir">
      <formula>NOT(ISERROR(SEARCH("%0,5 üzerindedir",L816)))</formula>
    </cfRule>
  </conditionalFormatting>
  <conditionalFormatting sqref="L818:M858">
    <cfRule type="containsText" dxfId="262" priority="113" operator="containsText" text="%0,5 üzerindedir">
      <formula>NOT(ISERROR(SEARCH("%0,5 üzerindedir",L818)))</formula>
    </cfRule>
    <cfRule type="containsText" dxfId="261" priority="112" operator="containsText" text="Uygun">
      <formula>NOT(ISERROR(SEARCH("Uygun",L818)))</formula>
    </cfRule>
    <cfRule type="containsText" dxfId="260" priority="111" operator="containsText" text="%10 sınırı aşılmıştır.">
      <formula>NOT(ISERROR(SEARCH("%10 sınırı aşılmıştır.",L818)))</formula>
    </cfRule>
  </conditionalFormatting>
  <conditionalFormatting sqref="L859:M859">
    <cfRule type="containsText" dxfId="259" priority="88" operator="containsText" text="%10 sınırı aşılmıştır.">
      <formula>NOT(ISERROR(SEARCH("%10 sınırı aşılmıştır.",L859)))</formula>
    </cfRule>
    <cfRule type="containsText" dxfId="258" priority="89" operator="containsText" text="Uygun">
      <formula>NOT(ISERROR(SEARCH("Uygun",L859)))</formula>
    </cfRule>
    <cfRule type="containsText" dxfId="257" priority="90" operator="containsText" text="%0,5 üzerindedir">
      <formula>NOT(ISERROR(SEARCH("%0,5 üzerindedir",L859)))</formula>
    </cfRule>
  </conditionalFormatting>
  <conditionalFormatting sqref="L861:M901">
    <cfRule type="containsText" dxfId="256" priority="85" operator="containsText" text="%10 sınırı aşılmıştır.">
      <formula>NOT(ISERROR(SEARCH("%10 sınırı aşılmıştır.",L861)))</formula>
    </cfRule>
    <cfRule type="containsText" dxfId="255" priority="86" operator="containsText" text="Uygun">
      <formula>NOT(ISERROR(SEARCH("Uygun",L861)))</formula>
    </cfRule>
    <cfRule type="containsText" dxfId="254" priority="87" operator="containsText" text="%0,5 üzerindedir">
      <formula>NOT(ISERROR(SEARCH("%0,5 üzerindedir",L861)))</formula>
    </cfRule>
  </conditionalFormatting>
  <conditionalFormatting sqref="L902:M902">
    <cfRule type="containsText" dxfId="253" priority="62" operator="containsText" text="%10 sınırı aşılmıştır.">
      <formula>NOT(ISERROR(SEARCH("%10 sınırı aşılmıştır.",L902)))</formula>
    </cfRule>
    <cfRule type="containsText" dxfId="252" priority="63" operator="containsText" text="Uygun">
      <formula>NOT(ISERROR(SEARCH("Uygun",L902)))</formula>
    </cfRule>
    <cfRule type="containsText" dxfId="251" priority="64" operator="containsText" text="%0,5 üzerindedir">
      <formula>NOT(ISERROR(SEARCH("%0,5 üzerindedir",L902)))</formula>
    </cfRule>
  </conditionalFormatting>
  <conditionalFormatting sqref="L904:M944">
    <cfRule type="containsText" dxfId="250" priority="59" operator="containsText" text="%10 sınırı aşılmıştır.">
      <formula>NOT(ISERROR(SEARCH("%10 sınırı aşılmıştır.",L904)))</formula>
    </cfRule>
    <cfRule type="containsText" dxfId="249" priority="60" operator="containsText" text="Uygun">
      <formula>NOT(ISERROR(SEARCH("Uygun",L904)))</formula>
    </cfRule>
    <cfRule type="containsText" dxfId="248" priority="61" operator="containsText" text="%0,5 üzerindedir">
      <formula>NOT(ISERROR(SEARCH("%0,5 üzerindedir",L904)))</formula>
    </cfRule>
  </conditionalFormatting>
  <conditionalFormatting sqref="L945:M945">
    <cfRule type="containsText" dxfId="247" priority="38" operator="containsText" text="%0,5 üzerindedir">
      <formula>NOT(ISERROR(SEARCH("%0,5 üzerindedir",L945)))</formula>
    </cfRule>
    <cfRule type="containsText" dxfId="246" priority="37" operator="containsText" text="Uygun">
      <formula>NOT(ISERROR(SEARCH("Uygun",L945)))</formula>
    </cfRule>
    <cfRule type="containsText" dxfId="245" priority="36" operator="containsText" text="%10 sınırı aşılmıştır.">
      <formula>NOT(ISERROR(SEARCH("%10 sınırı aşılmıştır.",L945)))</formula>
    </cfRule>
  </conditionalFormatting>
  <conditionalFormatting sqref="L947:M987">
    <cfRule type="containsText" dxfId="244" priority="35" operator="containsText" text="%0,5 üzerindedir">
      <formula>NOT(ISERROR(SEARCH("%0,5 üzerindedir",L947)))</formula>
    </cfRule>
    <cfRule type="containsText" dxfId="243" priority="34" operator="containsText" text="Uygun">
      <formula>NOT(ISERROR(SEARCH("Uygun",L947)))</formula>
    </cfRule>
    <cfRule type="containsText" dxfId="242" priority="33" operator="containsText" text="%10 sınırı aşılmıştır.">
      <formula>NOT(ISERROR(SEARCH("%10 sınırı aşılmıştır.",L947)))</formula>
    </cfRule>
  </conditionalFormatting>
  <conditionalFormatting sqref="L988:M988">
    <cfRule type="containsText" dxfId="241" priority="11" operator="containsText" text="Uygun">
      <formula>NOT(ISERROR(SEARCH("Uygun",L988)))</formula>
    </cfRule>
    <cfRule type="containsText" dxfId="240" priority="12" operator="containsText" text="%0,5 üzerindedir">
      <formula>NOT(ISERROR(SEARCH("%0,5 üzerindedir",L988)))</formula>
    </cfRule>
    <cfRule type="containsText" dxfId="239" priority="10" operator="containsText" text="%10 sınırı aşılmıştır.">
      <formula>NOT(ISERROR(SEARCH("%10 sınırı aşılmıştır.",L988)))</formula>
    </cfRule>
  </conditionalFormatting>
  <conditionalFormatting sqref="L990:M1048576">
    <cfRule type="containsText" dxfId="238" priority="7" operator="containsText" text="%10 sınırı aşılmıştır.">
      <formula>NOT(ISERROR(SEARCH("%10 sınırı aşılmıştır.",L990)))</formula>
    </cfRule>
    <cfRule type="containsText" dxfId="237" priority="8" operator="containsText" text="Uygun">
      <formula>NOT(ISERROR(SEARCH("Uygun",L990)))</formula>
    </cfRule>
    <cfRule type="containsText" dxfId="236" priority="9" operator="containsText" text="%0,5 üzerindedir">
      <formula>NOT(ISERROR(SEARCH("%0,5 üzerindedir",L990)))</formula>
    </cfRule>
  </conditionalFormatting>
  <conditionalFormatting sqref="M5:M18">
    <cfRule type="containsText" dxfId="235" priority="419" operator="containsText" text="İthal Girdi">
      <formula>NOT(ISERROR(SEARCH("İthal Girdi",M5)))</formula>
    </cfRule>
  </conditionalFormatting>
  <conditionalFormatting sqref="M20:M33">
    <cfRule type="containsText" dxfId="234" priority="418" operator="containsText" text="İthal Girdi">
      <formula>NOT(ISERROR(SEARCH("İthal Girdi",M20)))</formula>
    </cfRule>
  </conditionalFormatting>
  <conditionalFormatting sqref="M43:M56">
    <cfRule type="containsText" dxfId="233" priority="417" operator="containsText" text="İthal Girdi">
      <formula>NOT(ISERROR(SEARCH("İthal Girdi",M43)))</formula>
    </cfRule>
  </conditionalFormatting>
  <conditionalFormatting sqref="M58:M71">
    <cfRule type="containsText" dxfId="232" priority="416" operator="containsText" text="İthal Girdi">
      <formula>NOT(ISERROR(SEARCH("İthal Girdi",M58)))</formula>
    </cfRule>
  </conditionalFormatting>
  <conditionalFormatting sqref="M81:M94">
    <cfRule type="containsText" dxfId="231" priority="415" operator="containsText" text="İthal Girdi">
      <formula>NOT(ISERROR(SEARCH("İthal Girdi",M81)))</formula>
    </cfRule>
  </conditionalFormatting>
  <conditionalFormatting sqref="M96:M109">
    <cfRule type="containsText" dxfId="230" priority="414" operator="containsText" text="İthal Girdi">
      <formula>NOT(ISERROR(SEARCH("İthal Girdi",M96)))</formula>
    </cfRule>
  </conditionalFormatting>
  <conditionalFormatting sqref="M119:M132">
    <cfRule type="containsText" dxfId="229" priority="413" operator="containsText" text="İthal Girdi">
      <formula>NOT(ISERROR(SEARCH("İthal Girdi",M119)))</formula>
    </cfRule>
  </conditionalFormatting>
  <conditionalFormatting sqref="M134:M147">
    <cfRule type="containsText" dxfId="228" priority="412" operator="containsText" text="İthal Girdi">
      <formula>NOT(ISERROR(SEARCH("İthal Girdi",M134)))</formula>
    </cfRule>
  </conditionalFormatting>
  <conditionalFormatting sqref="M157:M170">
    <cfRule type="containsText" dxfId="227" priority="411" operator="containsText" text="İthal Girdi">
      <formula>NOT(ISERROR(SEARCH("İthal Girdi",M157)))</formula>
    </cfRule>
  </conditionalFormatting>
  <conditionalFormatting sqref="M172:M185">
    <cfRule type="containsText" dxfId="226" priority="410" operator="containsText" text="İthal Girdi">
      <formula>NOT(ISERROR(SEARCH("İthal Girdi",M172)))</formula>
    </cfRule>
  </conditionalFormatting>
  <conditionalFormatting sqref="M195:M208">
    <cfRule type="containsText" dxfId="225" priority="409" operator="containsText" text="İthal Girdi">
      <formula>NOT(ISERROR(SEARCH("İthal Girdi",M195)))</formula>
    </cfRule>
  </conditionalFormatting>
  <conditionalFormatting sqref="M210:M223">
    <cfRule type="containsText" dxfId="224" priority="408" operator="containsText" text="İthal Girdi">
      <formula>NOT(ISERROR(SEARCH("İthal Girdi",M210)))</formula>
    </cfRule>
  </conditionalFormatting>
  <conditionalFormatting sqref="M233:M246">
    <cfRule type="containsText" dxfId="223" priority="407" operator="containsText" text="İthal Girdi">
      <formula>NOT(ISERROR(SEARCH("İthal Girdi",M233)))</formula>
    </cfRule>
  </conditionalFormatting>
  <conditionalFormatting sqref="M248:M261">
    <cfRule type="containsText" dxfId="222" priority="406" operator="containsText" text="İthal Girdi">
      <formula>NOT(ISERROR(SEARCH("İthal Girdi",M248)))</formula>
    </cfRule>
  </conditionalFormatting>
  <conditionalFormatting sqref="M271:M284">
    <cfRule type="containsText" dxfId="221" priority="405" operator="containsText" text="İthal Girdi">
      <formula>NOT(ISERROR(SEARCH("İthal Girdi",M271)))</formula>
    </cfRule>
  </conditionalFormatting>
  <conditionalFormatting sqref="M286:M299">
    <cfRule type="containsText" dxfId="220" priority="404" operator="containsText" text="İthal Girdi">
      <formula>NOT(ISERROR(SEARCH("İthal Girdi",M286)))</formula>
    </cfRule>
  </conditionalFormatting>
  <conditionalFormatting sqref="M309:M322">
    <cfRule type="containsText" dxfId="219" priority="403" operator="containsText" text="İthal Girdi">
      <formula>NOT(ISERROR(SEARCH("İthal Girdi",M309)))</formula>
    </cfRule>
  </conditionalFormatting>
  <conditionalFormatting sqref="M324:M337">
    <cfRule type="containsText" dxfId="218" priority="402" operator="containsText" text="İthal Girdi">
      <formula>NOT(ISERROR(SEARCH("İthal Girdi",M324)))</formula>
    </cfRule>
  </conditionalFormatting>
  <conditionalFormatting sqref="M347:M360">
    <cfRule type="containsText" dxfId="217" priority="400" operator="containsText" text="İthal Girdi">
      <formula>NOT(ISERROR(SEARCH("İthal Girdi",M347)))</formula>
    </cfRule>
  </conditionalFormatting>
  <conditionalFormatting sqref="M362:M375">
    <cfRule type="containsText" dxfId="216" priority="399" operator="containsText" text="İthal Girdi">
      <formula>NOT(ISERROR(SEARCH("İthal Girdi",M362)))</formula>
    </cfRule>
  </conditionalFormatting>
  <conditionalFormatting sqref="M390:M403">
    <cfRule type="containsText" dxfId="215" priority="366" operator="containsText" text="İthal Girdi">
      <formula>NOT(ISERROR(SEARCH("İthal Girdi",M390)))</formula>
    </cfRule>
  </conditionalFormatting>
  <conditionalFormatting sqref="M405:M418">
    <cfRule type="containsText" dxfId="214" priority="365" operator="containsText" text="İthal Girdi">
      <formula>NOT(ISERROR(SEARCH("İthal Girdi",M405)))</formula>
    </cfRule>
  </conditionalFormatting>
  <conditionalFormatting sqref="M433:M446">
    <cfRule type="containsText" dxfId="213" priority="340" operator="containsText" text="İthal Girdi">
      <formula>NOT(ISERROR(SEARCH("İthal Girdi",M433)))</formula>
    </cfRule>
  </conditionalFormatting>
  <conditionalFormatting sqref="M448:M461">
    <cfRule type="containsText" dxfId="212" priority="339" operator="containsText" text="İthal Girdi">
      <formula>NOT(ISERROR(SEARCH("İthal Girdi",M448)))</formula>
    </cfRule>
  </conditionalFormatting>
  <conditionalFormatting sqref="M476:M489">
    <cfRule type="containsText" dxfId="211" priority="314" operator="containsText" text="İthal Girdi">
      <formula>NOT(ISERROR(SEARCH("İthal Girdi",M476)))</formula>
    </cfRule>
  </conditionalFormatting>
  <conditionalFormatting sqref="M491:M504">
    <cfRule type="containsText" dxfId="210" priority="313" operator="containsText" text="İthal Girdi">
      <formula>NOT(ISERROR(SEARCH("İthal Girdi",M491)))</formula>
    </cfRule>
  </conditionalFormatting>
  <conditionalFormatting sqref="M519:M532">
    <cfRule type="containsText" dxfId="209" priority="288" operator="containsText" text="İthal Girdi">
      <formula>NOT(ISERROR(SEARCH("İthal Girdi",M519)))</formula>
    </cfRule>
  </conditionalFormatting>
  <conditionalFormatting sqref="M534:M547">
    <cfRule type="containsText" dxfId="208" priority="287" operator="containsText" text="İthal Girdi">
      <formula>NOT(ISERROR(SEARCH("İthal Girdi",M534)))</formula>
    </cfRule>
  </conditionalFormatting>
  <conditionalFormatting sqref="M562:M575">
    <cfRule type="containsText" dxfId="207" priority="262" operator="containsText" text="İthal Girdi">
      <formula>NOT(ISERROR(SEARCH("İthal Girdi",M562)))</formula>
    </cfRule>
  </conditionalFormatting>
  <conditionalFormatting sqref="M577:M590">
    <cfRule type="containsText" dxfId="206" priority="261" operator="containsText" text="İthal Girdi">
      <formula>NOT(ISERROR(SEARCH("İthal Girdi",M577)))</formula>
    </cfRule>
  </conditionalFormatting>
  <conditionalFormatting sqref="M605:M618">
    <cfRule type="containsText" dxfId="205" priority="236" operator="containsText" text="İthal Girdi">
      <formula>NOT(ISERROR(SEARCH("İthal Girdi",M605)))</formula>
    </cfRule>
  </conditionalFormatting>
  <conditionalFormatting sqref="M620:M633">
    <cfRule type="containsText" dxfId="204" priority="235" operator="containsText" text="İthal Girdi">
      <formula>NOT(ISERROR(SEARCH("İthal Girdi",M620)))</formula>
    </cfRule>
  </conditionalFormatting>
  <conditionalFormatting sqref="M648:M661">
    <cfRule type="containsText" dxfId="203" priority="210" operator="containsText" text="İthal Girdi">
      <formula>NOT(ISERROR(SEARCH("İthal Girdi",M648)))</formula>
    </cfRule>
  </conditionalFormatting>
  <conditionalFormatting sqref="M663:M676">
    <cfRule type="containsText" dxfId="202" priority="209" operator="containsText" text="İthal Girdi">
      <formula>NOT(ISERROR(SEARCH("İthal Girdi",M663)))</formula>
    </cfRule>
  </conditionalFormatting>
  <conditionalFormatting sqref="M691:M704">
    <cfRule type="containsText" dxfId="201" priority="184" operator="containsText" text="İthal Girdi">
      <formula>NOT(ISERROR(SEARCH("İthal Girdi",M691)))</formula>
    </cfRule>
  </conditionalFormatting>
  <conditionalFormatting sqref="M706:M719">
    <cfRule type="containsText" dxfId="200" priority="183" operator="containsText" text="İthal Girdi">
      <formula>NOT(ISERROR(SEARCH("İthal Girdi",M706)))</formula>
    </cfRule>
  </conditionalFormatting>
  <conditionalFormatting sqref="M734:M747">
    <cfRule type="containsText" dxfId="199" priority="158" operator="containsText" text="İthal Girdi">
      <formula>NOT(ISERROR(SEARCH("İthal Girdi",M734)))</formula>
    </cfRule>
  </conditionalFormatting>
  <conditionalFormatting sqref="M749:M762">
    <cfRule type="containsText" dxfId="198" priority="157" operator="containsText" text="İthal Girdi">
      <formula>NOT(ISERROR(SEARCH("İthal Girdi",M749)))</formula>
    </cfRule>
  </conditionalFormatting>
  <conditionalFormatting sqref="M777:M790">
    <cfRule type="containsText" dxfId="197" priority="132" operator="containsText" text="İthal Girdi">
      <formula>NOT(ISERROR(SEARCH("İthal Girdi",M777)))</formula>
    </cfRule>
  </conditionalFormatting>
  <conditionalFormatting sqref="M792:M805">
    <cfRule type="containsText" dxfId="196" priority="131" operator="containsText" text="İthal Girdi">
      <formula>NOT(ISERROR(SEARCH("İthal Girdi",M792)))</formula>
    </cfRule>
  </conditionalFormatting>
  <conditionalFormatting sqref="M820:M833">
    <cfRule type="containsText" dxfId="195" priority="106" operator="containsText" text="İthal Girdi">
      <formula>NOT(ISERROR(SEARCH("İthal Girdi",M820)))</formula>
    </cfRule>
  </conditionalFormatting>
  <conditionalFormatting sqref="M835:M848">
    <cfRule type="containsText" dxfId="194" priority="105" operator="containsText" text="İthal Girdi">
      <formula>NOT(ISERROR(SEARCH("İthal Girdi",M835)))</formula>
    </cfRule>
  </conditionalFormatting>
  <conditionalFormatting sqref="M863:M876">
    <cfRule type="containsText" dxfId="193" priority="80" operator="containsText" text="İthal Girdi">
      <formula>NOT(ISERROR(SEARCH("İthal Girdi",M863)))</formula>
    </cfRule>
  </conditionalFormatting>
  <conditionalFormatting sqref="M878:M891">
    <cfRule type="containsText" dxfId="192" priority="79" operator="containsText" text="İthal Girdi">
      <formula>NOT(ISERROR(SEARCH("İthal Girdi",M878)))</formula>
    </cfRule>
  </conditionalFormatting>
  <conditionalFormatting sqref="M906:M919">
    <cfRule type="containsText" dxfId="191" priority="54" operator="containsText" text="İthal Girdi">
      <formula>NOT(ISERROR(SEARCH("İthal Girdi",M906)))</formula>
    </cfRule>
  </conditionalFormatting>
  <conditionalFormatting sqref="M921:M934">
    <cfRule type="containsText" dxfId="190" priority="53" operator="containsText" text="İthal Girdi">
      <formula>NOT(ISERROR(SEARCH("İthal Girdi",M921)))</formula>
    </cfRule>
  </conditionalFormatting>
  <conditionalFormatting sqref="M949:M962">
    <cfRule type="containsText" dxfId="189" priority="28" operator="containsText" text="İthal Girdi">
      <formula>NOT(ISERROR(SEARCH("İthal Girdi",M949)))</formula>
    </cfRule>
  </conditionalFormatting>
  <conditionalFormatting sqref="M964:M977">
    <cfRule type="containsText" dxfId="188" priority="27" operator="containsText" text="İthal Girdi">
      <formula>NOT(ISERROR(SEARCH("İthal Girdi",M964)))</formula>
    </cfRule>
  </conditionalFormatting>
  <conditionalFormatting sqref="M992:M1005">
    <cfRule type="containsText" dxfId="187" priority="2" operator="containsText" text="İthal Girdi">
      <formula>NOT(ISERROR(SEARCH("İthal Girdi",M992)))</formula>
    </cfRule>
  </conditionalFormatting>
  <conditionalFormatting sqref="M1007:M1020">
    <cfRule type="containsText" dxfId="186" priority="1" operator="containsText" text="İthal Girdi">
      <formula>NOT(ISERROR(SEARCH("İthal Girdi",M1007)))</formula>
    </cfRule>
  </conditionalFormatting>
  <conditionalFormatting sqref="N5:N6">
    <cfRule type="containsText" dxfId="185" priority="675" operator="containsText" text="E">
      <formula>NOT(ISERROR(SEARCH("E",N5)))</formula>
    </cfRule>
    <cfRule type="expression" priority="676">
      <formula>U5&lt;&gt;""</formula>
    </cfRule>
  </conditionalFormatting>
  <conditionalFormatting sqref="N5:N18">
    <cfRule type="containsText" dxfId="184" priority="678" operator="containsText" text="E">
      <formula>NOT(ISERROR(SEARCH("E",N5)))</formula>
    </cfRule>
    <cfRule type="containsText" dxfId="183" priority="677" operator="containsText" text="H">
      <formula>NOT(ISERROR(SEARCH("H",N5)))</formula>
    </cfRule>
  </conditionalFormatting>
  <conditionalFormatting sqref="N20:N33">
    <cfRule type="containsText" dxfId="182" priority="763" operator="containsText" text="E">
      <formula>NOT(ISERROR(SEARCH("E",N20)))</formula>
    </cfRule>
    <cfRule type="containsText" dxfId="181" priority="762" operator="containsText" text="H">
      <formula>NOT(ISERROR(SEARCH("H",N20)))</formula>
    </cfRule>
  </conditionalFormatting>
  <conditionalFormatting sqref="N43:N44">
    <cfRule type="containsText" dxfId="180" priority="661" operator="containsText" text="E">
      <formula>NOT(ISERROR(SEARCH("E",N43)))</formula>
    </cfRule>
    <cfRule type="expression" priority="662">
      <formula>U43&lt;&gt;""</formula>
    </cfRule>
  </conditionalFormatting>
  <conditionalFormatting sqref="N43:N56">
    <cfRule type="containsText" dxfId="179" priority="663" operator="containsText" text="H">
      <formula>NOT(ISERROR(SEARCH("H",N43)))</formula>
    </cfRule>
    <cfRule type="containsText" dxfId="178" priority="664" operator="containsText" text="E">
      <formula>NOT(ISERROR(SEARCH("E",N43)))</formula>
    </cfRule>
  </conditionalFormatting>
  <conditionalFormatting sqref="N58:N71">
    <cfRule type="containsText" dxfId="177" priority="668" operator="containsText" text="E">
      <formula>NOT(ISERROR(SEARCH("E",N58)))</formula>
    </cfRule>
    <cfRule type="containsText" dxfId="176" priority="667" operator="containsText" text="H">
      <formula>NOT(ISERROR(SEARCH("H",N58)))</formula>
    </cfRule>
  </conditionalFormatting>
  <conditionalFormatting sqref="N81:N82">
    <cfRule type="expression" priority="648">
      <formula>U81&lt;&gt;""</formula>
    </cfRule>
    <cfRule type="containsText" dxfId="175" priority="647" operator="containsText" text="E">
      <formula>NOT(ISERROR(SEARCH("E",N81)))</formula>
    </cfRule>
  </conditionalFormatting>
  <conditionalFormatting sqref="N81:N94">
    <cfRule type="containsText" dxfId="174" priority="650" operator="containsText" text="E">
      <formula>NOT(ISERROR(SEARCH("E",N81)))</formula>
    </cfRule>
    <cfRule type="containsText" dxfId="173" priority="649" operator="containsText" text="H">
      <formula>NOT(ISERROR(SEARCH("H",N81)))</formula>
    </cfRule>
  </conditionalFormatting>
  <conditionalFormatting sqref="N96:N109">
    <cfRule type="containsText" dxfId="172" priority="654" operator="containsText" text="E">
      <formula>NOT(ISERROR(SEARCH("E",N96)))</formula>
    </cfRule>
    <cfRule type="containsText" dxfId="171" priority="653" operator="containsText" text="H">
      <formula>NOT(ISERROR(SEARCH("H",N96)))</formula>
    </cfRule>
  </conditionalFormatting>
  <conditionalFormatting sqref="N119:N120">
    <cfRule type="expression" priority="634">
      <formula>U119&lt;&gt;""</formula>
    </cfRule>
    <cfRule type="containsText" dxfId="170" priority="633" operator="containsText" text="E">
      <formula>NOT(ISERROR(SEARCH("E",N119)))</formula>
    </cfRule>
  </conditionalFormatting>
  <conditionalFormatting sqref="N119:N132">
    <cfRule type="containsText" dxfId="169" priority="636" operator="containsText" text="E">
      <formula>NOT(ISERROR(SEARCH("E",N119)))</formula>
    </cfRule>
    <cfRule type="containsText" dxfId="168" priority="635" operator="containsText" text="H">
      <formula>NOT(ISERROR(SEARCH("H",N119)))</formula>
    </cfRule>
  </conditionalFormatting>
  <conditionalFormatting sqref="N134:N147">
    <cfRule type="containsText" dxfId="167" priority="639" operator="containsText" text="H">
      <formula>NOT(ISERROR(SEARCH("H",N134)))</formula>
    </cfRule>
    <cfRule type="containsText" dxfId="166" priority="640" operator="containsText" text="E">
      <formula>NOT(ISERROR(SEARCH("E",N134)))</formula>
    </cfRule>
  </conditionalFormatting>
  <conditionalFormatting sqref="N157:N158">
    <cfRule type="expression" priority="620">
      <formula>U157&lt;&gt;""</formula>
    </cfRule>
    <cfRule type="containsText" dxfId="165" priority="619" operator="containsText" text="E">
      <formula>NOT(ISERROR(SEARCH("E",N157)))</formula>
    </cfRule>
  </conditionalFormatting>
  <conditionalFormatting sqref="N157:N170">
    <cfRule type="containsText" dxfId="164" priority="621" operator="containsText" text="H">
      <formula>NOT(ISERROR(SEARCH("H",N157)))</formula>
    </cfRule>
    <cfRule type="containsText" dxfId="163" priority="622" operator="containsText" text="E">
      <formula>NOT(ISERROR(SEARCH("E",N157)))</formula>
    </cfRule>
  </conditionalFormatting>
  <conditionalFormatting sqref="N172:N185">
    <cfRule type="containsText" dxfId="162" priority="626" operator="containsText" text="E">
      <formula>NOT(ISERROR(SEARCH("E",N172)))</formula>
    </cfRule>
    <cfRule type="containsText" dxfId="161" priority="625" operator="containsText" text="H">
      <formula>NOT(ISERROR(SEARCH("H",N172)))</formula>
    </cfRule>
  </conditionalFormatting>
  <conditionalFormatting sqref="N195:N196">
    <cfRule type="containsText" dxfId="160" priority="605" operator="containsText" text="E">
      <formula>NOT(ISERROR(SEARCH("E",N195)))</formula>
    </cfRule>
    <cfRule type="expression" priority="606">
      <formula>U195&lt;&gt;""</formula>
    </cfRule>
  </conditionalFormatting>
  <conditionalFormatting sqref="N195:N208">
    <cfRule type="containsText" dxfId="159" priority="608" operator="containsText" text="E">
      <formula>NOT(ISERROR(SEARCH("E",N195)))</formula>
    </cfRule>
    <cfRule type="containsText" dxfId="158" priority="607" operator="containsText" text="H">
      <formula>NOT(ISERROR(SEARCH("H",N195)))</formula>
    </cfRule>
  </conditionalFormatting>
  <conditionalFormatting sqref="N210:N223">
    <cfRule type="containsText" dxfId="157" priority="612" operator="containsText" text="E">
      <formula>NOT(ISERROR(SEARCH("E",N210)))</formula>
    </cfRule>
    <cfRule type="containsText" dxfId="156" priority="611" operator="containsText" text="H">
      <formula>NOT(ISERROR(SEARCH("H",N210)))</formula>
    </cfRule>
  </conditionalFormatting>
  <conditionalFormatting sqref="N233:N234">
    <cfRule type="containsText" dxfId="155" priority="591" operator="containsText" text="E">
      <formula>NOT(ISERROR(SEARCH("E",N233)))</formula>
    </cfRule>
    <cfRule type="expression" priority="592">
      <formula>U233&lt;&gt;""</formula>
    </cfRule>
  </conditionalFormatting>
  <conditionalFormatting sqref="N233:N246">
    <cfRule type="containsText" dxfId="154" priority="594" operator="containsText" text="E">
      <formula>NOT(ISERROR(SEARCH("E",N233)))</formula>
    </cfRule>
    <cfRule type="containsText" dxfId="153" priority="593" operator="containsText" text="H">
      <formula>NOT(ISERROR(SEARCH("H",N233)))</formula>
    </cfRule>
  </conditionalFormatting>
  <conditionalFormatting sqref="N248:N261">
    <cfRule type="containsText" dxfId="152" priority="597" operator="containsText" text="H">
      <formula>NOT(ISERROR(SEARCH("H",N248)))</formula>
    </cfRule>
    <cfRule type="containsText" dxfId="151" priority="598" operator="containsText" text="E">
      <formula>NOT(ISERROR(SEARCH("E",N248)))</formula>
    </cfRule>
  </conditionalFormatting>
  <conditionalFormatting sqref="N271:N272">
    <cfRule type="expression" priority="578">
      <formula>U271&lt;&gt;""</formula>
    </cfRule>
    <cfRule type="containsText" dxfId="150" priority="577" operator="containsText" text="E">
      <formula>NOT(ISERROR(SEARCH("E",N271)))</formula>
    </cfRule>
  </conditionalFormatting>
  <conditionalFormatting sqref="N271:N284">
    <cfRule type="containsText" dxfId="149" priority="580" operator="containsText" text="E">
      <formula>NOT(ISERROR(SEARCH("E",N271)))</formula>
    </cfRule>
    <cfRule type="containsText" dxfId="148" priority="579" operator="containsText" text="H">
      <formula>NOT(ISERROR(SEARCH("H",N271)))</formula>
    </cfRule>
  </conditionalFormatting>
  <conditionalFormatting sqref="N286:N299">
    <cfRule type="containsText" dxfId="147" priority="584" operator="containsText" text="E">
      <formula>NOT(ISERROR(SEARCH("E",N286)))</formula>
    </cfRule>
    <cfRule type="containsText" dxfId="146" priority="583" operator="containsText" text="H">
      <formula>NOT(ISERROR(SEARCH("H",N286)))</formula>
    </cfRule>
  </conditionalFormatting>
  <conditionalFormatting sqref="N309:N310">
    <cfRule type="expression" priority="564">
      <formula>U309&lt;&gt;""</formula>
    </cfRule>
    <cfRule type="containsText" dxfId="145" priority="563" operator="containsText" text="E">
      <formula>NOT(ISERROR(SEARCH("E",N309)))</formula>
    </cfRule>
  </conditionalFormatting>
  <conditionalFormatting sqref="N309:N322">
    <cfRule type="containsText" dxfId="144" priority="565" operator="containsText" text="H">
      <formula>NOT(ISERROR(SEARCH("H",N309)))</formula>
    </cfRule>
    <cfRule type="containsText" dxfId="143" priority="566" operator="containsText" text="E">
      <formula>NOT(ISERROR(SEARCH("E",N309)))</formula>
    </cfRule>
  </conditionalFormatting>
  <conditionalFormatting sqref="N324:N337">
    <cfRule type="containsText" dxfId="142" priority="569" operator="containsText" text="H">
      <formula>NOT(ISERROR(SEARCH("H",N324)))</formula>
    </cfRule>
    <cfRule type="containsText" dxfId="141" priority="570" operator="containsText" text="E">
      <formula>NOT(ISERROR(SEARCH("E",N324)))</formula>
    </cfRule>
  </conditionalFormatting>
  <conditionalFormatting sqref="N347:N348">
    <cfRule type="containsText" dxfId="140" priority="549" operator="containsText" text="E">
      <formula>NOT(ISERROR(SEARCH("E",N347)))</formula>
    </cfRule>
    <cfRule type="expression" priority="550">
      <formula>U347&lt;&gt;""</formula>
    </cfRule>
  </conditionalFormatting>
  <conditionalFormatting sqref="N347:N360">
    <cfRule type="containsText" dxfId="139" priority="552" operator="containsText" text="E">
      <formula>NOT(ISERROR(SEARCH("E",N347)))</formula>
    </cfRule>
    <cfRule type="containsText" dxfId="138" priority="551" operator="containsText" text="H">
      <formula>NOT(ISERROR(SEARCH("H",N347)))</formula>
    </cfRule>
  </conditionalFormatting>
  <conditionalFormatting sqref="N362:N375">
    <cfRule type="containsText" dxfId="137" priority="556" operator="containsText" text="E">
      <formula>NOT(ISERROR(SEARCH("E",N362)))</formula>
    </cfRule>
    <cfRule type="containsText" dxfId="136" priority="555" operator="containsText" text="H">
      <formula>NOT(ISERROR(SEARCH("H",N362)))</formula>
    </cfRule>
  </conditionalFormatting>
  <conditionalFormatting sqref="N390:N391">
    <cfRule type="containsText" dxfId="135" priority="377" operator="containsText" text="E">
      <formula>NOT(ISERROR(SEARCH("E",N390)))</formula>
    </cfRule>
    <cfRule type="expression" priority="378">
      <formula>U390&lt;&gt;""</formula>
    </cfRule>
  </conditionalFormatting>
  <conditionalFormatting sqref="N390:N403">
    <cfRule type="containsText" dxfId="134" priority="379" operator="containsText" text="H">
      <formula>NOT(ISERROR(SEARCH("H",N390)))</formula>
    </cfRule>
    <cfRule type="containsText" dxfId="133" priority="380" operator="containsText" text="E">
      <formula>NOT(ISERROR(SEARCH("E",N390)))</formula>
    </cfRule>
  </conditionalFormatting>
  <conditionalFormatting sqref="N405:N418">
    <cfRule type="containsText" dxfId="132" priority="383" operator="containsText" text="H">
      <formula>NOT(ISERROR(SEARCH("H",N405)))</formula>
    </cfRule>
    <cfRule type="containsText" dxfId="131" priority="384" operator="containsText" text="E">
      <formula>NOT(ISERROR(SEARCH("E",N405)))</formula>
    </cfRule>
  </conditionalFormatting>
  <conditionalFormatting sqref="N433:N434">
    <cfRule type="containsText" dxfId="130" priority="351" operator="containsText" text="E">
      <formula>NOT(ISERROR(SEARCH("E",N433)))</formula>
    </cfRule>
    <cfRule type="expression" priority="352">
      <formula>U433&lt;&gt;""</formula>
    </cfRule>
  </conditionalFormatting>
  <conditionalFormatting sqref="N433:N446">
    <cfRule type="containsText" dxfId="129" priority="354" operator="containsText" text="E">
      <formula>NOT(ISERROR(SEARCH("E",N433)))</formula>
    </cfRule>
    <cfRule type="containsText" dxfId="128" priority="353" operator="containsText" text="H">
      <formula>NOT(ISERROR(SEARCH("H",N433)))</formula>
    </cfRule>
  </conditionalFormatting>
  <conditionalFormatting sqref="N448:N461">
    <cfRule type="containsText" dxfId="127" priority="358" operator="containsText" text="E">
      <formula>NOT(ISERROR(SEARCH("E",N448)))</formula>
    </cfRule>
    <cfRule type="containsText" dxfId="126" priority="357" operator="containsText" text="H">
      <formula>NOT(ISERROR(SEARCH("H",N448)))</formula>
    </cfRule>
  </conditionalFormatting>
  <conditionalFormatting sqref="N476:N477">
    <cfRule type="containsText" dxfId="125" priority="325" operator="containsText" text="E">
      <formula>NOT(ISERROR(SEARCH("E",N476)))</formula>
    </cfRule>
    <cfRule type="expression" priority="326">
      <formula>U476&lt;&gt;""</formula>
    </cfRule>
  </conditionalFormatting>
  <conditionalFormatting sqref="N476:N489">
    <cfRule type="containsText" dxfId="124" priority="328" operator="containsText" text="E">
      <formula>NOT(ISERROR(SEARCH("E",N476)))</formula>
    </cfRule>
    <cfRule type="containsText" dxfId="123" priority="327" operator="containsText" text="H">
      <formula>NOT(ISERROR(SEARCH("H",N476)))</formula>
    </cfRule>
  </conditionalFormatting>
  <conditionalFormatting sqref="N491:N504">
    <cfRule type="containsText" dxfId="122" priority="331" operator="containsText" text="H">
      <formula>NOT(ISERROR(SEARCH("H",N491)))</formula>
    </cfRule>
    <cfRule type="containsText" dxfId="121" priority="332" operator="containsText" text="E">
      <formula>NOT(ISERROR(SEARCH("E",N491)))</formula>
    </cfRule>
  </conditionalFormatting>
  <conditionalFormatting sqref="N519:N520">
    <cfRule type="expression" priority="300">
      <formula>U519&lt;&gt;""</formula>
    </cfRule>
    <cfRule type="containsText" dxfId="120" priority="299" operator="containsText" text="E">
      <formula>NOT(ISERROR(SEARCH("E",N519)))</formula>
    </cfRule>
  </conditionalFormatting>
  <conditionalFormatting sqref="N519:N532">
    <cfRule type="containsText" dxfId="119" priority="302" operator="containsText" text="E">
      <formula>NOT(ISERROR(SEARCH("E",N519)))</formula>
    </cfRule>
    <cfRule type="containsText" dxfId="118" priority="301" operator="containsText" text="H">
      <formula>NOT(ISERROR(SEARCH("H",N519)))</formula>
    </cfRule>
  </conditionalFormatting>
  <conditionalFormatting sqref="N534:N547">
    <cfRule type="containsText" dxfId="117" priority="305" operator="containsText" text="H">
      <formula>NOT(ISERROR(SEARCH("H",N534)))</formula>
    </cfRule>
    <cfRule type="containsText" dxfId="116" priority="306" operator="containsText" text="E">
      <formula>NOT(ISERROR(SEARCH("E",N534)))</formula>
    </cfRule>
  </conditionalFormatting>
  <conditionalFormatting sqref="N562:N563">
    <cfRule type="expression" priority="274">
      <formula>U562&lt;&gt;""</formula>
    </cfRule>
    <cfRule type="containsText" dxfId="115" priority="273" operator="containsText" text="E">
      <formula>NOT(ISERROR(SEARCH("E",N562)))</formula>
    </cfRule>
  </conditionalFormatting>
  <conditionalFormatting sqref="N562:N575">
    <cfRule type="containsText" dxfId="114" priority="276" operator="containsText" text="E">
      <formula>NOT(ISERROR(SEARCH("E",N562)))</formula>
    </cfRule>
    <cfRule type="containsText" dxfId="113" priority="275" operator="containsText" text="H">
      <formula>NOT(ISERROR(SEARCH("H",N562)))</formula>
    </cfRule>
  </conditionalFormatting>
  <conditionalFormatting sqref="N577:N590">
    <cfRule type="containsText" dxfId="112" priority="280" operator="containsText" text="E">
      <formula>NOT(ISERROR(SEARCH("E",N577)))</formula>
    </cfRule>
    <cfRule type="containsText" dxfId="111" priority="279" operator="containsText" text="H">
      <formula>NOT(ISERROR(SEARCH("H",N577)))</formula>
    </cfRule>
  </conditionalFormatting>
  <conditionalFormatting sqref="N605:N606">
    <cfRule type="containsText" dxfId="110" priority="247" operator="containsText" text="E">
      <formula>NOT(ISERROR(SEARCH("E",N605)))</formula>
    </cfRule>
    <cfRule type="expression" priority="248">
      <formula>U605&lt;&gt;""</formula>
    </cfRule>
  </conditionalFormatting>
  <conditionalFormatting sqref="N605:N618">
    <cfRule type="containsText" dxfId="109" priority="249" operator="containsText" text="H">
      <formula>NOT(ISERROR(SEARCH("H",N605)))</formula>
    </cfRule>
    <cfRule type="containsText" dxfId="108" priority="250" operator="containsText" text="E">
      <formula>NOT(ISERROR(SEARCH("E",N605)))</formula>
    </cfRule>
  </conditionalFormatting>
  <conditionalFormatting sqref="N620:N633">
    <cfRule type="containsText" dxfId="107" priority="254" operator="containsText" text="E">
      <formula>NOT(ISERROR(SEARCH("E",N620)))</formula>
    </cfRule>
    <cfRule type="containsText" dxfId="106" priority="253" operator="containsText" text="H">
      <formula>NOT(ISERROR(SEARCH("H",N620)))</formula>
    </cfRule>
  </conditionalFormatting>
  <conditionalFormatting sqref="N648:N649">
    <cfRule type="expression" priority="222">
      <formula>U648&lt;&gt;""</formula>
    </cfRule>
    <cfRule type="containsText" dxfId="105" priority="221" operator="containsText" text="E">
      <formula>NOT(ISERROR(SEARCH("E",N648)))</formula>
    </cfRule>
  </conditionalFormatting>
  <conditionalFormatting sqref="N648:N661">
    <cfRule type="containsText" dxfId="104" priority="224" operator="containsText" text="E">
      <formula>NOT(ISERROR(SEARCH("E",N648)))</formula>
    </cfRule>
    <cfRule type="containsText" dxfId="103" priority="223" operator="containsText" text="H">
      <formula>NOT(ISERROR(SEARCH("H",N648)))</formula>
    </cfRule>
  </conditionalFormatting>
  <conditionalFormatting sqref="N663:N676">
    <cfRule type="containsText" dxfId="102" priority="227" operator="containsText" text="H">
      <formula>NOT(ISERROR(SEARCH("H",N663)))</formula>
    </cfRule>
    <cfRule type="containsText" dxfId="101" priority="228" operator="containsText" text="E">
      <formula>NOT(ISERROR(SEARCH("E",N663)))</formula>
    </cfRule>
  </conditionalFormatting>
  <conditionalFormatting sqref="N691:N692">
    <cfRule type="containsText" dxfId="100" priority="195" operator="containsText" text="E">
      <formula>NOT(ISERROR(SEARCH("E",N691)))</formula>
    </cfRule>
    <cfRule type="expression" priority="196">
      <formula>U691&lt;&gt;""</formula>
    </cfRule>
  </conditionalFormatting>
  <conditionalFormatting sqref="N691:N704">
    <cfRule type="containsText" dxfId="99" priority="198" operator="containsText" text="E">
      <formula>NOT(ISERROR(SEARCH("E",N691)))</formula>
    </cfRule>
    <cfRule type="containsText" dxfId="98" priority="197" operator="containsText" text="H">
      <formula>NOT(ISERROR(SEARCH("H",N691)))</formula>
    </cfRule>
  </conditionalFormatting>
  <conditionalFormatting sqref="N706:N719">
    <cfRule type="containsText" dxfId="97" priority="202" operator="containsText" text="E">
      <formula>NOT(ISERROR(SEARCH("E",N706)))</formula>
    </cfRule>
    <cfRule type="containsText" dxfId="96" priority="201" operator="containsText" text="H">
      <formula>NOT(ISERROR(SEARCH("H",N706)))</formula>
    </cfRule>
  </conditionalFormatting>
  <conditionalFormatting sqref="N734:N735">
    <cfRule type="expression" priority="170">
      <formula>U734&lt;&gt;""</formula>
    </cfRule>
    <cfRule type="containsText" dxfId="95" priority="169" operator="containsText" text="E">
      <formula>NOT(ISERROR(SEARCH("E",N734)))</formula>
    </cfRule>
  </conditionalFormatting>
  <conditionalFormatting sqref="N734:N747">
    <cfRule type="containsText" dxfId="94" priority="171" operator="containsText" text="H">
      <formula>NOT(ISERROR(SEARCH("H",N734)))</formula>
    </cfRule>
    <cfRule type="containsText" dxfId="93" priority="172" operator="containsText" text="E">
      <formula>NOT(ISERROR(SEARCH("E",N734)))</formula>
    </cfRule>
  </conditionalFormatting>
  <conditionalFormatting sqref="N749:N762">
    <cfRule type="containsText" dxfId="92" priority="175" operator="containsText" text="H">
      <formula>NOT(ISERROR(SEARCH("H",N749)))</formula>
    </cfRule>
    <cfRule type="containsText" dxfId="91" priority="176" operator="containsText" text="E">
      <formula>NOT(ISERROR(SEARCH("E",N749)))</formula>
    </cfRule>
  </conditionalFormatting>
  <conditionalFormatting sqref="N777:N778">
    <cfRule type="expression" priority="144">
      <formula>U777&lt;&gt;""</formula>
    </cfRule>
    <cfRule type="containsText" dxfId="90" priority="143" operator="containsText" text="E">
      <formula>NOT(ISERROR(SEARCH("E",N777)))</formula>
    </cfRule>
  </conditionalFormatting>
  <conditionalFormatting sqref="N777:N790">
    <cfRule type="containsText" dxfId="89" priority="145" operator="containsText" text="H">
      <formula>NOT(ISERROR(SEARCH("H",N777)))</formula>
    </cfRule>
    <cfRule type="containsText" dxfId="88" priority="146" operator="containsText" text="E">
      <formula>NOT(ISERROR(SEARCH("E",N777)))</formula>
    </cfRule>
  </conditionalFormatting>
  <conditionalFormatting sqref="N792:N805">
    <cfRule type="containsText" dxfId="87" priority="150" operator="containsText" text="E">
      <formula>NOT(ISERROR(SEARCH("E",N792)))</formula>
    </cfRule>
    <cfRule type="containsText" dxfId="86" priority="149" operator="containsText" text="H">
      <formula>NOT(ISERROR(SEARCH("H",N792)))</formula>
    </cfRule>
  </conditionalFormatting>
  <conditionalFormatting sqref="N820:N821">
    <cfRule type="containsText" dxfId="85" priority="117" operator="containsText" text="E">
      <formula>NOT(ISERROR(SEARCH("E",N820)))</formula>
    </cfRule>
    <cfRule type="expression" priority="118">
      <formula>U820&lt;&gt;""</formula>
    </cfRule>
  </conditionalFormatting>
  <conditionalFormatting sqref="N820:N833">
    <cfRule type="containsText" dxfId="84" priority="119" operator="containsText" text="H">
      <formula>NOT(ISERROR(SEARCH("H",N820)))</formula>
    </cfRule>
    <cfRule type="containsText" dxfId="83" priority="120" operator="containsText" text="E">
      <formula>NOT(ISERROR(SEARCH("E",N820)))</formula>
    </cfRule>
  </conditionalFormatting>
  <conditionalFormatting sqref="N835:N848">
    <cfRule type="containsText" dxfId="82" priority="123" operator="containsText" text="H">
      <formula>NOT(ISERROR(SEARCH("H",N835)))</formula>
    </cfRule>
    <cfRule type="containsText" dxfId="81" priority="124" operator="containsText" text="E">
      <formula>NOT(ISERROR(SEARCH("E",N835)))</formula>
    </cfRule>
  </conditionalFormatting>
  <conditionalFormatting sqref="N863:N864">
    <cfRule type="containsText" dxfId="80" priority="91" operator="containsText" text="E">
      <formula>NOT(ISERROR(SEARCH("E",N863)))</formula>
    </cfRule>
    <cfRule type="expression" priority="92">
      <formula>U863&lt;&gt;""</formula>
    </cfRule>
  </conditionalFormatting>
  <conditionalFormatting sqref="N863:N876">
    <cfRule type="containsText" dxfId="79" priority="93" operator="containsText" text="H">
      <formula>NOT(ISERROR(SEARCH("H",N863)))</formula>
    </cfRule>
    <cfRule type="containsText" dxfId="78" priority="94" operator="containsText" text="E">
      <formula>NOT(ISERROR(SEARCH("E",N863)))</formula>
    </cfRule>
  </conditionalFormatting>
  <conditionalFormatting sqref="N878:N891">
    <cfRule type="containsText" dxfId="77" priority="97" operator="containsText" text="H">
      <formula>NOT(ISERROR(SEARCH("H",N878)))</formula>
    </cfRule>
    <cfRule type="containsText" dxfId="76" priority="98" operator="containsText" text="E">
      <formula>NOT(ISERROR(SEARCH("E",N878)))</formula>
    </cfRule>
  </conditionalFormatting>
  <conditionalFormatting sqref="N906:N907">
    <cfRule type="expression" priority="66">
      <formula>U906&lt;&gt;""</formula>
    </cfRule>
    <cfRule type="containsText" dxfId="75" priority="65" operator="containsText" text="E">
      <formula>NOT(ISERROR(SEARCH("E",N906)))</formula>
    </cfRule>
  </conditionalFormatting>
  <conditionalFormatting sqref="N906:N919">
    <cfRule type="containsText" dxfId="74" priority="68" operator="containsText" text="E">
      <formula>NOT(ISERROR(SEARCH("E",N906)))</formula>
    </cfRule>
    <cfRule type="containsText" dxfId="73" priority="67" operator="containsText" text="H">
      <formula>NOT(ISERROR(SEARCH("H",N906)))</formula>
    </cfRule>
  </conditionalFormatting>
  <conditionalFormatting sqref="N921:N934">
    <cfRule type="containsText" dxfId="72" priority="71" operator="containsText" text="H">
      <formula>NOT(ISERROR(SEARCH("H",N921)))</formula>
    </cfRule>
    <cfRule type="containsText" dxfId="71" priority="72" operator="containsText" text="E">
      <formula>NOT(ISERROR(SEARCH("E",N921)))</formula>
    </cfRule>
  </conditionalFormatting>
  <conditionalFormatting sqref="N949:N950">
    <cfRule type="expression" priority="40">
      <formula>U949&lt;&gt;""</formula>
    </cfRule>
    <cfRule type="containsText" dxfId="70" priority="39" operator="containsText" text="E">
      <formula>NOT(ISERROR(SEARCH("E",N949)))</formula>
    </cfRule>
  </conditionalFormatting>
  <conditionalFormatting sqref="N949:N962">
    <cfRule type="containsText" dxfId="69" priority="42" operator="containsText" text="E">
      <formula>NOT(ISERROR(SEARCH("E",N949)))</formula>
    </cfRule>
    <cfRule type="containsText" dxfId="68" priority="41" operator="containsText" text="H">
      <formula>NOT(ISERROR(SEARCH("H",N949)))</formula>
    </cfRule>
  </conditionalFormatting>
  <conditionalFormatting sqref="N964:N977">
    <cfRule type="containsText" dxfId="67" priority="45" operator="containsText" text="H">
      <formula>NOT(ISERROR(SEARCH("H",N964)))</formula>
    </cfRule>
    <cfRule type="containsText" dxfId="66" priority="46" operator="containsText" text="E">
      <formula>NOT(ISERROR(SEARCH("E",N964)))</formula>
    </cfRule>
  </conditionalFormatting>
  <conditionalFormatting sqref="N992:N993">
    <cfRule type="expression" priority="14">
      <formula>U992&lt;&gt;""</formula>
    </cfRule>
    <cfRule type="containsText" dxfId="65" priority="13" operator="containsText" text="E">
      <formula>NOT(ISERROR(SEARCH("E",N992)))</formula>
    </cfRule>
  </conditionalFormatting>
  <conditionalFormatting sqref="N992:N1005">
    <cfRule type="containsText" dxfId="64" priority="15" operator="containsText" text="H">
      <formula>NOT(ISERROR(SEARCH("H",N992)))</formula>
    </cfRule>
    <cfRule type="containsText" dxfId="63" priority="16" operator="containsText" text="E">
      <formula>NOT(ISERROR(SEARCH("E",N992)))</formula>
    </cfRule>
  </conditionalFormatting>
  <conditionalFormatting sqref="N1007:N1020">
    <cfRule type="containsText" dxfId="62" priority="20" operator="containsText" text="E">
      <formula>NOT(ISERROR(SEARCH("E",N1007)))</formula>
    </cfRule>
    <cfRule type="containsText" dxfId="61" priority="19" operator="containsText" text="H">
      <formula>NOT(ISERROR(SEARCH("H",N1007)))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xr:uid="{00000000-0002-0000-0200-000000000000}">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xr:uid="{00000000-0002-0000-0200-000001000000}">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xr:uid="{00000000-0002-0000-0200-000002000000}">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xr:uid="{00000000-0002-0000-0200-000003000000}">
      <formula1>0</formula1>
      <formula2>1</formula2>
    </dataValidation>
  </dataValidations>
  <pageMargins left="0.15748031496062992" right="0.11811023622047245" top="0.23622047244094491" bottom="0.23622047244094491" header="0.31496062992125984" footer="0.31496062992125984"/>
  <pageSetup paperSize="9" scale="51"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8"/>
  <sheetViews>
    <sheetView zoomScale="80" zoomScaleNormal="80" workbookViewId="0">
      <selection activeCell="C13" sqref="C13:E13"/>
    </sheetView>
  </sheetViews>
  <sheetFormatPr defaultRowHeight="15" x14ac:dyDescent="0.25"/>
  <cols>
    <col min="1" max="1" width="12.28515625" style="50" customWidth="1"/>
    <col min="2" max="3" width="21.140625" style="50" customWidth="1"/>
    <col min="4" max="4" width="17.7109375" style="50" customWidth="1"/>
    <col min="5" max="5" width="26" style="50" customWidth="1"/>
    <col min="6" max="6" width="12.28515625" style="50" customWidth="1"/>
    <col min="7" max="9" width="21.140625" style="50" customWidth="1"/>
    <col min="10" max="10" width="26" style="50" customWidth="1"/>
    <col min="11" max="12" width="9.140625" style="51"/>
    <col min="13" max="13" width="9.42578125" style="51" customWidth="1"/>
    <col min="14" max="14" width="9.140625" style="51" customWidth="1"/>
    <col min="15" max="15" width="9.140625" style="51" bestFit="1" customWidth="1"/>
    <col min="16" max="16" width="2.28515625" style="51" bestFit="1" customWidth="1"/>
    <col min="17" max="17" width="9.140625" style="51" bestFit="1" customWidth="1"/>
    <col min="18" max="16384" width="9.140625" style="51"/>
  </cols>
  <sheetData>
    <row r="1" spans="1:17" ht="15.75" thickBot="1" x14ac:dyDescent="0.3">
      <c r="A1" s="221"/>
      <c r="B1" s="222"/>
      <c r="C1" s="222"/>
      <c r="D1" s="222"/>
      <c r="E1" s="222"/>
      <c r="F1" s="222"/>
      <c r="G1" s="222"/>
      <c r="H1" s="222"/>
      <c r="I1" s="223"/>
      <c r="J1" s="117" t="s">
        <v>28</v>
      </c>
      <c r="K1" s="50"/>
    </row>
    <row r="2" spans="1:17" ht="27.75" customHeight="1" x14ac:dyDescent="0.25">
      <c r="A2" s="224" t="s">
        <v>29</v>
      </c>
      <c r="B2" s="225"/>
      <c r="C2" s="225"/>
      <c r="D2" s="225"/>
      <c r="E2" s="225"/>
      <c r="F2" s="225"/>
      <c r="G2" s="225"/>
      <c r="H2" s="225"/>
      <c r="I2" s="225"/>
      <c r="J2" s="226"/>
      <c r="K2" s="50"/>
    </row>
    <row r="3" spans="1:17" ht="26.25" customHeight="1" x14ac:dyDescent="0.25">
      <c r="A3" s="227" t="s">
        <v>30</v>
      </c>
      <c r="B3" s="228"/>
      <c r="C3" s="228"/>
      <c r="D3" s="228"/>
      <c r="E3" s="1" t="s">
        <v>31</v>
      </c>
      <c r="F3" s="228" t="s">
        <v>32</v>
      </c>
      <c r="G3" s="228"/>
      <c r="H3" s="228"/>
      <c r="I3" s="228"/>
      <c r="J3" s="52" t="s">
        <v>31</v>
      </c>
      <c r="K3" s="50"/>
      <c r="O3" s="53"/>
    </row>
    <row r="4" spans="1:17" ht="27.75" customHeight="1" x14ac:dyDescent="0.25">
      <c r="A4" s="229" t="s">
        <v>33</v>
      </c>
      <c r="B4" s="230" t="s">
        <v>34</v>
      </c>
      <c r="C4" s="230"/>
      <c r="D4" s="230"/>
      <c r="E4" s="14">
        <f>Veriler!T30</f>
        <v>0</v>
      </c>
      <c r="F4" s="231" t="s">
        <v>35</v>
      </c>
      <c r="G4" s="230" t="s">
        <v>36</v>
      </c>
      <c r="H4" s="230"/>
      <c r="I4" s="230"/>
      <c r="J4" s="116">
        <f>Veriler!U30</f>
        <v>0</v>
      </c>
      <c r="K4" s="50"/>
      <c r="L4" s="54"/>
    </row>
    <row r="5" spans="1:17" ht="27.75" customHeight="1" x14ac:dyDescent="0.25">
      <c r="A5" s="229"/>
      <c r="B5" s="230" t="s">
        <v>37</v>
      </c>
      <c r="C5" s="230"/>
      <c r="D5" s="230"/>
      <c r="E5" s="14">
        <f>Veriler!V9</f>
        <v>0</v>
      </c>
      <c r="F5" s="231"/>
      <c r="G5" s="230" t="s">
        <v>38</v>
      </c>
      <c r="H5" s="230"/>
      <c r="I5" s="230"/>
      <c r="J5" s="116">
        <f>Veriler!W9</f>
        <v>0</v>
      </c>
      <c r="K5" s="50"/>
    </row>
    <row r="6" spans="1:17" ht="23.25" customHeight="1" x14ac:dyDescent="0.25">
      <c r="A6" s="229"/>
      <c r="B6" s="230" t="s">
        <v>39</v>
      </c>
      <c r="C6" s="230"/>
      <c r="D6" s="230"/>
      <c r="E6" s="14">
        <f>Veriler!X9</f>
        <v>0</v>
      </c>
      <c r="F6" s="231"/>
      <c r="G6" s="230" t="s">
        <v>40</v>
      </c>
      <c r="H6" s="230"/>
      <c r="I6" s="230"/>
      <c r="J6" s="116">
        <f>Veriler!Y9</f>
        <v>0</v>
      </c>
      <c r="K6" s="50"/>
    </row>
    <row r="7" spans="1:17" ht="23.25" customHeight="1" x14ac:dyDescent="0.25">
      <c r="A7" s="229"/>
      <c r="B7" s="232" t="s">
        <v>41</v>
      </c>
      <c r="C7" s="232"/>
      <c r="D7" s="232"/>
      <c r="E7" s="15">
        <f>SUM(E4:E6)</f>
        <v>0</v>
      </c>
      <c r="F7" s="231"/>
      <c r="G7" s="232" t="s">
        <v>42</v>
      </c>
      <c r="H7" s="232"/>
      <c r="I7" s="232"/>
      <c r="J7" s="16">
        <f>SUM(J4:J6)</f>
        <v>0</v>
      </c>
      <c r="K7" s="50"/>
    </row>
    <row r="8" spans="1:17" ht="29.25" customHeight="1" x14ac:dyDescent="0.25">
      <c r="A8" s="233" t="s">
        <v>43</v>
      </c>
      <c r="B8" s="234"/>
      <c r="C8" s="234"/>
      <c r="D8" s="234"/>
      <c r="E8" s="234"/>
      <c r="F8" s="234"/>
      <c r="G8" s="234"/>
      <c r="H8" s="234"/>
      <c r="I8" s="234"/>
      <c r="J8" s="235"/>
      <c r="K8" s="50"/>
    </row>
    <row r="9" spans="1:17" s="55" customFormat="1" ht="28.5" customHeight="1" x14ac:dyDescent="0.25">
      <c r="A9" s="227" t="s">
        <v>44</v>
      </c>
      <c r="B9" s="228"/>
      <c r="C9" s="228"/>
      <c r="D9" s="228"/>
      <c r="E9" s="228"/>
      <c r="F9" s="245"/>
      <c r="G9" s="245"/>
      <c r="H9" s="245"/>
      <c r="I9" s="245"/>
      <c r="J9" s="246"/>
      <c r="K9" s="51"/>
    </row>
    <row r="10" spans="1:17" ht="48.75" customHeight="1" x14ac:dyDescent="0.25">
      <c r="A10" s="236" t="s">
        <v>45</v>
      </c>
      <c r="B10" s="232"/>
      <c r="C10" s="232"/>
      <c r="D10" s="232"/>
      <c r="E10" s="17">
        <f>IFERROR(E7+J7, " ")</f>
        <v>0</v>
      </c>
      <c r="F10" s="232" t="s">
        <v>46</v>
      </c>
      <c r="G10" s="232"/>
      <c r="H10" s="232"/>
      <c r="I10" s="232"/>
      <c r="J10" s="16">
        <f>J7</f>
        <v>0</v>
      </c>
      <c r="K10" s="56"/>
      <c r="L10" s="57"/>
      <c r="N10" s="53"/>
      <c r="O10" s="53"/>
      <c r="P10" s="53"/>
      <c r="Q10" s="53"/>
    </row>
    <row r="11" spans="1:17" ht="43.5" customHeight="1" x14ac:dyDescent="0.25">
      <c r="A11" s="237"/>
      <c r="B11" s="238"/>
      <c r="C11" s="238"/>
      <c r="D11" s="238"/>
      <c r="E11" s="238"/>
      <c r="F11" s="238"/>
      <c r="G11" s="238"/>
      <c r="H11" s="238"/>
      <c r="I11" s="238"/>
      <c r="J11" s="239"/>
      <c r="K11" s="50"/>
      <c r="M11" s="58"/>
    </row>
    <row r="12" spans="1:17" ht="20.45" customHeight="1" x14ac:dyDescent="0.25">
      <c r="A12" s="240" t="s">
        <v>117</v>
      </c>
      <c r="B12" s="241"/>
      <c r="C12" s="242">
        <f>IFERROR(IF(Veriler!U35&gt;100,100,Veriler!U35),0)</f>
        <v>0</v>
      </c>
      <c r="D12" s="242"/>
      <c r="E12" s="242"/>
      <c r="F12" s="232" t="s">
        <v>47</v>
      </c>
      <c r="G12" s="232"/>
      <c r="H12" s="243" t="str">
        <f>IFERROR(VLOOKUP(C12,Veriler!A1:B9900,2)," ")</f>
        <v xml:space="preserve"> </v>
      </c>
      <c r="I12" s="243"/>
      <c r="J12" s="244"/>
      <c r="K12" s="50"/>
      <c r="M12" s="59"/>
      <c r="N12" s="60"/>
    </row>
    <row r="13" spans="1:17" ht="20.25" customHeight="1" x14ac:dyDescent="0.25">
      <c r="A13" s="236" t="s">
        <v>3</v>
      </c>
      <c r="B13" s="232"/>
      <c r="C13" s="230"/>
      <c r="D13" s="230"/>
      <c r="E13" s="230"/>
      <c r="F13" s="234" t="s">
        <v>48</v>
      </c>
      <c r="G13" s="234"/>
      <c r="H13" s="234" t="s">
        <v>49</v>
      </c>
      <c r="I13" s="234"/>
      <c r="J13" s="235"/>
      <c r="K13" s="50"/>
    </row>
    <row r="14" spans="1:17" ht="20.45" customHeight="1" x14ac:dyDescent="0.25">
      <c r="A14" s="236" t="s">
        <v>50</v>
      </c>
      <c r="B14" s="232"/>
      <c r="C14" s="230"/>
      <c r="D14" s="230"/>
      <c r="E14" s="230"/>
      <c r="F14" s="234"/>
      <c r="G14" s="234"/>
      <c r="H14" s="234"/>
      <c r="I14" s="234"/>
      <c r="J14" s="235"/>
      <c r="K14" s="50"/>
    </row>
    <row r="15" spans="1:17" ht="20.45" customHeight="1" x14ac:dyDescent="0.25">
      <c r="A15" s="236" t="s">
        <v>51</v>
      </c>
      <c r="B15" s="232"/>
      <c r="C15" s="230"/>
      <c r="D15" s="230"/>
      <c r="E15" s="230"/>
      <c r="F15" s="238"/>
      <c r="G15" s="238"/>
      <c r="H15" s="238"/>
      <c r="I15" s="238"/>
      <c r="J15" s="239"/>
      <c r="K15" s="50"/>
    </row>
    <row r="16" spans="1:17" ht="20.45" customHeight="1" x14ac:dyDescent="0.25">
      <c r="A16" s="236" t="s">
        <v>52</v>
      </c>
      <c r="B16" s="232"/>
      <c r="C16" s="232"/>
      <c r="D16" s="232"/>
      <c r="E16" s="232"/>
      <c r="F16" s="238"/>
      <c r="G16" s="238"/>
      <c r="H16" s="238"/>
      <c r="I16" s="238"/>
      <c r="J16" s="239"/>
      <c r="K16" s="50"/>
    </row>
    <row r="17" spans="1:11" ht="20.25" customHeight="1" x14ac:dyDescent="0.25">
      <c r="A17" s="236" t="s">
        <v>53</v>
      </c>
      <c r="B17" s="232"/>
      <c r="C17" s="232"/>
      <c r="D17" s="232"/>
      <c r="E17" s="232"/>
      <c r="F17" s="247" t="s">
        <v>48</v>
      </c>
      <c r="G17" s="248"/>
      <c r="H17" s="247" t="s">
        <v>49</v>
      </c>
      <c r="I17" s="251"/>
      <c r="J17" s="252"/>
      <c r="K17" s="50"/>
    </row>
    <row r="18" spans="1:11" ht="25.5" customHeight="1" x14ac:dyDescent="0.25">
      <c r="A18" s="236" t="s">
        <v>54</v>
      </c>
      <c r="B18" s="232"/>
      <c r="C18" s="232"/>
      <c r="D18" s="232"/>
      <c r="E18" s="232"/>
      <c r="F18" s="249"/>
      <c r="G18" s="250"/>
      <c r="H18" s="249"/>
      <c r="I18" s="253"/>
      <c r="J18" s="254"/>
      <c r="K18" s="50"/>
    </row>
    <row r="19" spans="1:11" ht="25.5" customHeight="1" x14ac:dyDescent="0.25">
      <c r="A19" s="259" t="s">
        <v>55</v>
      </c>
      <c r="B19" s="230"/>
      <c r="C19" s="230"/>
      <c r="D19" s="230"/>
      <c r="E19" s="230"/>
      <c r="F19" s="260"/>
      <c r="G19" s="261"/>
      <c r="H19" s="260"/>
      <c r="I19" s="266"/>
      <c r="J19" s="267"/>
      <c r="K19" s="50"/>
    </row>
    <row r="20" spans="1:11" ht="25.5" customHeight="1" x14ac:dyDescent="0.25">
      <c r="A20" s="259"/>
      <c r="B20" s="230"/>
      <c r="C20" s="230"/>
      <c r="D20" s="230"/>
      <c r="E20" s="230"/>
      <c r="F20" s="262"/>
      <c r="G20" s="263"/>
      <c r="H20" s="262"/>
      <c r="I20" s="258"/>
      <c r="J20" s="268"/>
      <c r="K20" s="50"/>
    </row>
    <row r="21" spans="1:11" ht="25.5" customHeight="1" x14ac:dyDescent="0.25">
      <c r="A21" s="259"/>
      <c r="B21" s="230"/>
      <c r="C21" s="230"/>
      <c r="D21" s="230"/>
      <c r="E21" s="230"/>
      <c r="F21" s="264"/>
      <c r="G21" s="265"/>
      <c r="H21" s="264"/>
      <c r="I21" s="269"/>
      <c r="J21" s="270"/>
      <c r="K21" s="50"/>
    </row>
    <row r="22" spans="1:11" ht="25.5" customHeight="1" x14ac:dyDescent="0.25">
      <c r="A22" s="259" t="s">
        <v>56</v>
      </c>
      <c r="B22" s="230"/>
      <c r="C22" s="230"/>
      <c r="D22" s="230"/>
      <c r="E22" s="230"/>
      <c r="F22" s="238"/>
      <c r="G22" s="238"/>
      <c r="H22" s="238"/>
      <c r="I22" s="238"/>
      <c r="J22" s="239"/>
      <c r="K22" s="50"/>
    </row>
    <row r="23" spans="1:11" ht="25.5" customHeight="1" x14ac:dyDescent="0.25">
      <c r="A23" s="259" t="s">
        <v>57</v>
      </c>
      <c r="B23" s="230"/>
      <c r="C23" s="230"/>
      <c r="D23" s="230"/>
      <c r="E23" s="230"/>
      <c r="F23" s="238"/>
      <c r="G23" s="238"/>
      <c r="H23" s="238"/>
      <c r="I23" s="238"/>
      <c r="J23" s="239"/>
      <c r="K23" s="50"/>
    </row>
    <row r="24" spans="1:11" ht="25.5" customHeight="1" thickBot="1" x14ac:dyDescent="0.3">
      <c r="A24" s="273"/>
      <c r="B24" s="274"/>
      <c r="C24" s="274"/>
      <c r="D24" s="274"/>
      <c r="E24" s="274"/>
      <c r="F24" s="271"/>
      <c r="G24" s="271"/>
      <c r="H24" s="271"/>
      <c r="I24" s="271"/>
      <c r="J24" s="272"/>
      <c r="K24" s="50"/>
    </row>
    <row r="25" spans="1:11" ht="16.5" customHeight="1" x14ac:dyDescent="0.25">
      <c r="A25" s="61"/>
      <c r="B25" s="61"/>
      <c r="C25" s="61"/>
      <c r="D25" s="61"/>
      <c r="E25" s="61"/>
      <c r="F25" s="62"/>
      <c r="G25" s="62"/>
      <c r="H25" s="62"/>
      <c r="I25" s="62"/>
      <c r="J25" s="62"/>
      <c r="K25" s="50"/>
    </row>
    <row r="26" spans="1:11" ht="15.75" customHeight="1" thickBot="1" x14ac:dyDescent="0.3">
      <c r="A26" s="61"/>
      <c r="B26" s="61"/>
      <c r="C26" s="61"/>
      <c r="D26" s="61"/>
      <c r="E26" s="61"/>
      <c r="F26" s="62"/>
      <c r="G26" s="62"/>
      <c r="H26" s="62"/>
      <c r="I26" s="62"/>
      <c r="J26" s="62"/>
      <c r="K26" s="50"/>
    </row>
    <row r="27" spans="1:11" ht="57.75" customHeight="1" thickBot="1" x14ac:dyDescent="0.3">
      <c r="A27" s="255"/>
      <c r="B27" s="256"/>
      <c r="C27" s="256"/>
      <c r="D27" s="256"/>
      <c r="E27" s="257"/>
      <c r="F27" s="258"/>
      <c r="G27" s="258"/>
      <c r="H27" s="258"/>
      <c r="I27" s="258"/>
      <c r="J27" s="258"/>
      <c r="K27" s="50"/>
    </row>
    <row r="28" spans="1:11" ht="35.25" customHeight="1" x14ac:dyDescent="0.25">
      <c r="A28" s="62"/>
      <c r="B28" s="62"/>
      <c r="C28" s="62"/>
      <c r="D28" s="62"/>
      <c r="E28" s="62"/>
      <c r="F28" s="62"/>
      <c r="G28" s="62"/>
      <c r="H28" s="62"/>
      <c r="I28" s="62"/>
      <c r="J28" s="62"/>
      <c r="K28" s="50"/>
    </row>
  </sheetData>
  <sheetProtection algorithmName="SHA-512" hashValue="SviM8W6QdSM6SLlL/A4YfC06zquaBoUQ2cFc1UQFgMYqfuWfemTxR/gHklaBXa1PirT5Vm8uA74whVg7iVw79Q==" saltValue="I77AMT3PhYAr8xKluQbdXg==" spinCount="100000" sheet="1" objects="1" scenarios="1"/>
  <dataConsolidate/>
  <mergeCells count="48">
    <mergeCell ref="A27:E27"/>
    <mergeCell ref="F27:J27"/>
    <mergeCell ref="A19:E21"/>
    <mergeCell ref="F19:G21"/>
    <mergeCell ref="H19:J21"/>
    <mergeCell ref="A22:E22"/>
    <mergeCell ref="F22:G24"/>
    <mergeCell ref="H22:J24"/>
    <mergeCell ref="A23:E24"/>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8:J8"/>
    <mergeCell ref="A10:D10"/>
    <mergeCell ref="F10:I10"/>
    <mergeCell ref="A11:J11"/>
    <mergeCell ref="A12:B12"/>
    <mergeCell ref="C12:E12"/>
    <mergeCell ref="F12:G12"/>
    <mergeCell ref="H12:J12"/>
    <mergeCell ref="A9:E9"/>
    <mergeCell ref="F9:J9"/>
    <mergeCell ref="A1:I1"/>
    <mergeCell ref="A2:J2"/>
    <mergeCell ref="A3:D3"/>
    <mergeCell ref="F3:I3"/>
    <mergeCell ref="A4:A7"/>
    <mergeCell ref="B4:D4"/>
    <mergeCell ref="F4:F7"/>
    <mergeCell ref="G4:I4"/>
    <mergeCell ref="B5:D5"/>
    <mergeCell ref="G5:I5"/>
    <mergeCell ref="B6:D6"/>
    <mergeCell ref="G6:I6"/>
    <mergeCell ref="B7:D7"/>
    <mergeCell ref="G7:I7"/>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xr:uid="{00000000-0002-0000-0300-000000000000}">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00"/>
  <sheetViews>
    <sheetView workbookViewId="0">
      <selection activeCell="F2" sqref="F2"/>
    </sheetView>
  </sheetViews>
  <sheetFormatPr defaultRowHeight="15" x14ac:dyDescent="0.25"/>
  <cols>
    <col min="1" max="1" width="9.140625" style="13"/>
    <col min="2" max="2" width="45.85546875" style="49"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48"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48" t="s">
        <v>21</v>
      </c>
      <c r="D2" s="124">
        <v>290941000000</v>
      </c>
      <c r="E2" s="9">
        <v>0.1</v>
      </c>
      <c r="F2" s="8">
        <v>0.4</v>
      </c>
    </row>
    <row r="3" spans="1:27" x14ac:dyDescent="0.25">
      <c r="A3" s="13">
        <v>1.03</v>
      </c>
      <c r="B3" s="48" t="s">
        <v>21</v>
      </c>
      <c r="D3" s="125">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48" t="s">
        <v>21</v>
      </c>
      <c r="D4" s="124">
        <v>844851900011</v>
      </c>
      <c r="E4" s="9">
        <v>0.1</v>
      </c>
      <c r="N4" s="32"/>
      <c r="O4"/>
      <c r="T4" s="37" t="s">
        <v>107</v>
      </c>
      <c r="U4" t="s">
        <v>108</v>
      </c>
      <c r="V4" t="s">
        <v>109</v>
      </c>
      <c r="W4" t="s">
        <v>110</v>
      </c>
      <c r="X4" t="s">
        <v>111</v>
      </c>
      <c r="Y4" t="s">
        <v>112</v>
      </c>
    </row>
    <row r="5" spans="1:27" x14ac:dyDescent="0.25">
      <c r="A5" s="13">
        <v>1.05</v>
      </c>
      <c r="B5" s="48" t="s">
        <v>21</v>
      </c>
      <c r="D5" s="125">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48" t="s">
        <v>21</v>
      </c>
      <c r="D6" s="124">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48" t="s">
        <v>21</v>
      </c>
      <c r="D7" s="125">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48" t="s">
        <v>21</v>
      </c>
      <c r="D8" s="124">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48" t="s">
        <v>21</v>
      </c>
      <c r="D9" s="125">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48" t="s">
        <v>21</v>
      </c>
      <c r="D10" s="124">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48" t="s">
        <v>21</v>
      </c>
      <c r="D11" s="125">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48" t="s">
        <v>21</v>
      </c>
      <c r="D12" s="124">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48" t="s">
        <v>21</v>
      </c>
      <c r="D13" s="125">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48" t="s">
        <v>21</v>
      </c>
      <c r="D14" s="124">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48" t="s">
        <v>21</v>
      </c>
      <c r="D15" s="125">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13">
        <f>SUM('Ek.3-A'!S390:S403,'Ek.3-A'!S405:S418)</f>
        <v>0</v>
      </c>
      <c r="U15" s="113">
        <f>SUM('Ek.3-A'!T390:T403,'Ek.3-A'!T405:T418)</f>
        <v>0</v>
      </c>
      <c r="V15" s="37"/>
      <c r="W15" s="37"/>
      <c r="X15" s="37"/>
      <c r="Y15" s="37"/>
    </row>
    <row r="16" spans="1:27" x14ac:dyDescent="0.25">
      <c r="A16" s="13">
        <v>1.1599999999999999</v>
      </c>
      <c r="B16" s="48" t="s">
        <v>21</v>
      </c>
      <c r="D16" s="124">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48" t="s">
        <v>21</v>
      </c>
      <c r="D17" s="125">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48" t="s">
        <v>21</v>
      </c>
      <c r="D18" s="124">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48" t="s">
        <v>21</v>
      </c>
      <c r="D19" s="125">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48" t="s">
        <v>21</v>
      </c>
      <c r="D20" s="124">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48" t="s">
        <v>21</v>
      </c>
      <c r="D21" s="125">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48" t="s">
        <v>21</v>
      </c>
      <c r="D22" s="124">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48" t="s">
        <v>21</v>
      </c>
      <c r="D23" s="125">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48" t="s">
        <v>21</v>
      </c>
      <c r="D24" s="124">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48" t="s">
        <v>21</v>
      </c>
      <c r="D25" s="125">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48" t="s">
        <v>21</v>
      </c>
      <c r="D26" s="124">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48" t="s">
        <v>21</v>
      </c>
      <c r="D27" s="125">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48" t="s">
        <v>21</v>
      </c>
      <c r="D28" s="124">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48" t="s">
        <v>21</v>
      </c>
      <c r="D29" s="125">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48" t="s">
        <v>21</v>
      </c>
      <c r="D30" s="124">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12" t="s">
        <v>105</v>
      </c>
      <c r="T30" s="113">
        <f>SUM(T5:T29)</f>
        <v>0</v>
      </c>
      <c r="U30" s="113">
        <f>SUM(U5:U29)</f>
        <v>0</v>
      </c>
      <c r="V30" s="37"/>
      <c r="W30" s="37"/>
      <c r="X30" s="37"/>
      <c r="Y30" s="37"/>
    </row>
    <row r="31" spans="1:25" x14ac:dyDescent="0.25">
      <c r="A31" s="13">
        <v>1.31</v>
      </c>
      <c r="B31" s="48" t="s">
        <v>21</v>
      </c>
      <c r="D31" s="125">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48" t="s">
        <v>21</v>
      </c>
      <c r="D32" s="124">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48" t="s">
        <v>21</v>
      </c>
      <c r="D33" s="125">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19" t="e">
        <f>U32*100</f>
        <v>#DIV/0!</v>
      </c>
      <c r="V33" s="37"/>
      <c r="W33" s="37"/>
      <c r="X33" s="37"/>
      <c r="Y33" s="37"/>
    </row>
    <row r="34" spans="1:25" x14ac:dyDescent="0.25">
      <c r="A34" s="13">
        <v>1.34</v>
      </c>
      <c r="B34" s="48" t="s">
        <v>21</v>
      </c>
      <c r="D34" s="124">
        <v>281820000000</v>
      </c>
      <c r="E34" s="9">
        <v>0.1</v>
      </c>
      <c r="O34" s="35"/>
      <c r="P34" s="38"/>
      <c r="Q34" s="38"/>
      <c r="T34" s="37" t="s">
        <v>120</v>
      </c>
      <c r="U34" s="120">
        <f>'Ek.3-D'!F9</f>
        <v>0</v>
      </c>
    </row>
    <row r="35" spans="1:25" x14ac:dyDescent="0.25">
      <c r="A35" s="13">
        <v>1.35</v>
      </c>
      <c r="B35" s="48" t="s">
        <v>21</v>
      </c>
      <c r="D35" s="125">
        <v>760200900000</v>
      </c>
      <c r="E35" s="9">
        <v>0.1</v>
      </c>
      <c r="O35" s="35"/>
      <c r="P35" s="38"/>
      <c r="Q35" s="38"/>
      <c r="T35" s="37" t="s">
        <v>121</v>
      </c>
      <c r="U35" s="37" t="e">
        <f>U33+U34</f>
        <v>#DIV/0!</v>
      </c>
    </row>
    <row r="36" spans="1:25" x14ac:dyDescent="0.25">
      <c r="A36" s="13">
        <v>1.36</v>
      </c>
      <c r="B36" s="48" t="s">
        <v>21</v>
      </c>
      <c r="D36" s="124">
        <v>760200110000</v>
      </c>
      <c r="E36" s="9">
        <v>0.1</v>
      </c>
      <c r="O36" s="35"/>
      <c r="P36" s="38"/>
      <c r="Q36" s="38"/>
    </row>
    <row r="37" spans="1:25" x14ac:dyDescent="0.25">
      <c r="A37" s="13">
        <v>1.37</v>
      </c>
      <c r="B37" s="48" t="s">
        <v>21</v>
      </c>
      <c r="D37" s="125">
        <v>294110000011</v>
      </c>
      <c r="E37" s="9">
        <v>0.1</v>
      </c>
      <c r="O37" s="35"/>
      <c r="P37" s="38"/>
      <c r="Q37" s="38"/>
    </row>
    <row r="38" spans="1:25" x14ac:dyDescent="0.25">
      <c r="A38" s="13">
        <v>1.38</v>
      </c>
      <c r="B38" s="48" t="s">
        <v>21</v>
      </c>
      <c r="D38" s="124">
        <v>310540000011</v>
      </c>
      <c r="E38" s="9">
        <v>0.1</v>
      </c>
      <c r="O38" s="35"/>
      <c r="P38" s="38"/>
      <c r="Q38" s="38"/>
    </row>
    <row r="39" spans="1:25" x14ac:dyDescent="0.25">
      <c r="A39" s="13">
        <v>1.39</v>
      </c>
      <c r="B39" s="48" t="s">
        <v>21</v>
      </c>
      <c r="D39" s="125">
        <v>310221000000</v>
      </c>
      <c r="E39" s="9">
        <v>0.1</v>
      </c>
      <c r="O39" s="35"/>
      <c r="P39" s="38"/>
      <c r="Q39" s="38"/>
    </row>
    <row r="40" spans="1:25" x14ac:dyDescent="0.25">
      <c r="A40" s="13">
        <v>1.4</v>
      </c>
      <c r="B40" s="48" t="s">
        <v>21</v>
      </c>
      <c r="D40" s="124">
        <v>811090000000</v>
      </c>
      <c r="E40" s="9">
        <v>0.1</v>
      </c>
      <c r="O40" s="35"/>
      <c r="P40" s="38"/>
      <c r="Q40" s="38"/>
    </row>
    <row r="41" spans="1:25" x14ac:dyDescent="0.25">
      <c r="A41" s="13">
        <v>1.41</v>
      </c>
      <c r="B41" s="48" t="s">
        <v>21</v>
      </c>
      <c r="D41" s="125">
        <v>540211000000</v>
      </c>
      <c r="E41" s="9">
        <v>0.1</v>
      </c>
      <c r="O41" s="35"/>
      <c r="P41" s="38"/>
      <c r="Q41" s="38"/>
    </row>
    <row r="42" spans="1:25" x14ac:dyDescent="0.25">
      <c r="A42" s="13">
        <v>1.42</v>
      </c>
      <c r="B42" s="48" t="s">
        <v>21</v>
      </c>
      <c r="D42" s="124">
        <v>550311000000</v>
      </c>
      <c r="E42" s="9">
        <v>0.1</v>
      </c>
      <c r="O42" s="35"/>
      <c r="P42" s="38"/>
      <c r="Q42" s="38"/>
    </row>
    <row r="43" spans="1:25" x14ac:dyDescent="0.25">
      <c r="A43" s="13">
        <v>1.43</v>
      </c>
      <c r="B43" s="48" t="s">
        <v>21</v>
      </c>
      <c r="D43" s="125">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48" t="s">
        <v>21</v>
      </c>
      <c r="D44" s="124">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48" t="s">
        <v>21</v>
      </c>
      <c r="D45" s="125">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48" t="s">
        <v>21</v>
      </c>
      <c r="D46" s="124">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48" t="s">
        <v>21</v>
      </c>
      <c r="D47" s="125">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48" t="s">
        <v>21</v>
      </c>
      <c r="D48" s="124">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48" t="s">
        <v>21</v>
      </c>
      <c r="D49" s="125">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48" t="s">
        <v>21</v>
      </c>
      <c r="D50" s="124">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48" t="s">
        <v>21</v>
      </c>
      <c r="D51" s="125">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48" t="s">
        <v>21</v>
      </c>
      <c r="D52" s="124">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48" t="s">
        <v>21</v>
      </c>
      <c r="D53" s="125">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48" t="s">
        <v>21</v>
      </c>
      <c r="D54" s="124">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48" t="s">
        <v>21</v>
      </c>
      <c r="D55" s="125">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48" t="s">
        <v>21</v>
      </c>
      <c r="D56" s="124">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48" t="s">
        <v>21</v>
      </c>
      <c r="D57" s="125">
        <v>270112900000</v>
      </c>
      <c r="E57" s="9">
        <v>0.1</v>
      </c>
      <c r="H57" s="12" t="s">
        <v>74</v>
      </c>
      <c r="I57" s="12"/>
      <c r="J57" s="12"/>
      <c r="L57" s="34"/>
      <c r="O57" s="35"/>
      <c r="P57" s="38"/>
      <c r="Q57" s="35"/>
      <c r="W57" s="37"/>
      <c r="X57" s="37"/>
      <c r="Y57" s="37"/>
    </row>
    <row r="58" spans="1:25" x14ac:dyDescent="0.25">
      <c r="A58" s="13">
        <v>1.58</v>
      </c>
      <c r="B58" s="48" t="s">
        <v>21</v>
      </c>
      <c r="D58" s="124">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48" t="s">
        <v>21</v>
      </c>
      <c r="D59" s="125">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48" t="s">
        <v>21</v>
      </c>
      <c r="D60" s="124">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48" t="s">
        <v>21</v>
      </c>
      <c r="D61" s="125">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48" t="s">
        <v>21</v>
      </c>
      <c r="D62" s="124">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48" t="s">
        <v>21</v>
      </c>
      <c r="D63" s="125">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48" t="s">
        <v>21</v>
      </c>
      <c r="D64" s="124">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48" t="s">
        <v>21</v>
      </c>
      <c r="D65" s="125">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48" t="s">
        <v>21</v>
      </c>
      <c r="D66" s="124">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48" t="s">
        <v>21</v>
      </c>
      <c r="D67" s="125">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48" t="s">
        <v>21</v>
      </c>
      <c r="D68" s="124">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48" t="s">
        <v>21</v>
      </c>
      <c r="D69" s="125">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48" t="s">
        <v>21</v>
      </c>
      <c r="D70" s="124">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48" t="s">
        <v>21</v>
      </c>
      <c r="D71" s="125">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48" t="s">
        <v>21</v>
      </c>
      <c r="D72" s="124">
        <v>481092900000</v>
      </c>
      <c r="E72" s="9">
        <v>0.1</v>
      </c>
      <c r="O72" s="35"/>
      <c r="P72" s="38"/>
      <c r="Q72" s="38"/>
    </row>
    <row r="73" spans="1:25" x14ac:dyDescent="0.25">
      <c r="A73" s="13">
        <v>1.73</v>
      </c>
      <c r="B73" s="48" t="s">
        <v>21</v>
      </c>
      <c r="D73" s="125">
        <v>481092100000</v>
      </c>
      <c r="E73" s="9">
        <v>0.1</v>
      </c>
      <c r="O73" s="35"/>
      <c r="P73" s="38"/>
      <c r="Q73" s="38"/>
    </row>
    <row r="74" spans="1:25" x14ac:dyDescent="0.25">
      <c r="A74" s="13">
        <v>1.74</v>
      </c>
      <c r="B74" s="48" t="s">
        <v>21</v>
      </c>
      <c r="D74" s="124">
        <v>481092300000</v>
      </c>
      <c r="E74" s="9">
        <v>0.1</v>
      </c>
      <c r="O74" s="35"/>
      <c r="P74" s="38"/>
      <c r="Q74" s="38"/>
    </row>
    <row r="75" spans="1:25" x14ac:dyDescent="0.25">
      <c r="A75" s="13">
        <v>1.75</v>
      </c>
      <c r="B75" s="48" t="s">
        <v>21</v>
      </c>
      <c r="D75" s="125">
        <v>854239110000</v>
      </c>
      <c r="E75" s="9">
        <v>0.1</v>
      </c>
      <c r="O75" s="35"/>
      <c r="P75" s="38"/>
      <c r="Q75" s="38"/>
    </row>
    <row r="76" spans="1:25" x14ac:dyDescent="0.25">
      <c r="A76" s="13">
        <v>1.76</v>
      </c>
      <c r="B76" s="48" t="s">
        <v>21</v>
      </c>
      <c r="D76" s="124">
        <v>320411000000</v>
      </c>
      <c r="E76" s="9">
        <v>0.1</v>
      </c>
      <c r="O76" s="35"/>
      <c r="P76" s="38"/>
      <c r="Q76" s="38"/>
    </row>
    <row r="77" spans="1:25" x14ac:dyDescent="0.25">
      <c r="A77" s="13">
        <v>1.77</v>
      </c>
      <c r="B77" s="48" t="s">
        <v>21</v>
      </c>
      <c r="D77" s="125">
        <v>271019470018</v>
      </c>
      <c r="E77" s="9">
        <v>0.1</v>
      </c>
      <c r="O77" s="35"/>
      <c r="P77" s="38"/>
      <c r="Q77" s="38"/>
    </row>
    <row r="78" spans="1:25" x14ac:dyDescent="0.25">
      <c r="A78" s="13">
        <v>1.78</v>
      </c>
      <c r="B78" s="48" t="s">
        <v>21</v>
      </c>
      <c r="D78" s="124">
        <v>271019480011</v>
      </c>
      <c r="E78" s="9">
        <v>0.1</v>
      </c>
      <c r="O78" s="35"/>
      <c r="P78" s="38"/>
      <c r="Q78" s="38"/>
    </row>
    <row r="79" spans="1:25" x14ac:dyDescent="0.25">
      <c r="A79" s="13">
        <v>1.79</v>
      </c>
      <c r="B79" s="48" t="s">
        <v>21</v>
      </c>
      <c r="D79" s="125">
        <v>480255909912</v>
      </c>
      <c r="E79" s="9">
        <v>0.1</v>
      </c>
      <c r="O79" s="35"/>
      <c r="P79" s="38"/>
      <c r="Q79" s="38"/>
    </row>
    <row r="80" spans="1:25" x14ac:dyDescent="0.25">
      <c r="A80" s="13">
        <v>1.8</v>
      </c>
      <c r="B80" s="48" t="s">
        <v>21</v>
      </c>
      <c r="D80" s="124">
        <v>730419300012</v>
      </c>
      <c r="E80" s="9">
        <v>0.1</v>
      </c>
      <c r="O80" s="35"/>
      <c r="P80" s="38"/>
      <c r="Q80" s="38"/>
    </row>
    <row r="81" spans="1:25" x14ac:dyDescent="0.25">
      <c r="A81" s="13">
        <v>1.81</v>
      </c>
      <c r="B81" s="48" t="s">
        <v>21</v>
      </c>
      <c r="D81" s="125">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48" t="s">
        <v>21</v>
      </c>
      <c r="D82" s="124">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48" t="s">
        <v>21</v>
      </c>
      <c r="D83" s="125">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48" t="s">
        <v>21</v>
      </c>
      <c r="D84" s="124">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48" t="s">
        <v>21</v>
      </c>
      <c r="D85" s="125">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48" t="s">
        <v>21</v>
      </c>
      <c r="D86" s="124">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48" t="s">
        <v>21</v>
      </c>
      <c r="D87" s="125">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48" t="s">
        <v>21</v>
      </c>
      <c r="D88" s="124">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48" t="s">
        <v>21</v>
      </c>
      <c r="D89" s="125">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48" t="s">
        <v>21</v>
      </c>
      <c r="D90" s="124">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48" t="s">
        <v>21</v>
      </c>
      <c r="D91" s="125">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48" t="s">
        <v>21</v>
      </c>
      <c r="D92" s="124">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48" t="s">
        <v>21</v>
      </c>
      <c r="D93" s="125">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48" t="s">
        <v>21</v>
      </c>
      <c r="D94" s="124">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48" t="s">
        <v>21</v>
      </c>
      <c r="D95" s="125">
        <v>720720809019</v>
      </c>
      <c r="E95" s="9">
        <v>0.1</v>
      </c>
      <c r="H95" s="12" t="s">
        <v>74</v>
      </c>
      <c r="I95" s="12"/>
      <c r="J95" s="12"/>
      <c r="L95" s="34"/>
      <c r="O95" s="35"/>
      <c r="P95" s="38"/>
      <c r="Q95" s="35"/>
      <c r="W95" s="37"/>
      <c r="X95" s="37"/>
      <c r="Y95" s="37"/>
    </row>
    <row r="96" spans="1:25" x14ac:dyDescent="0.25">
      <c r="A96" s="13">
        <v>1.96</v>
      </c>
      <c r="B96" s="48" t="s">
        <v>21</v>
      </c>
      <c r="D96" s="124">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48" t="s">
        <v>21</v>
      </c>
      <c r="D97" s="125">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48" t="s">
        <v>21</v>
      </c>
      <c r="D98" s="124">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48" t="s">
        <v>21</v>
      </c>
      <c r="D99" s="125">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48" t="s">
        <v>21</v>
      </c>
      <c r="D100" s="124">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48" t="s">
        <v>21</v>
      </c>
      <c r="D101" s="125">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48" t="s">
        <v>21</v>
      </c>
      <c r="D102" s="124">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48" t="s">
        <v>21</v>
      </c>
      <c r="D103" s="125">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48" t="s">
        <v>21</v>
      </c>
      <c r="D104" s="124">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48" t="s">
        <v>21</v>
      </c>
      <c r="D105" s="125">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48" t="s">
        <v>21</v>
      </c>
      <c r="D106" s="124">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48" t="s">
        <v>21</v>
      </c>
      <c r="D107" s="125">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48" t="s">
        <v>21</v>
      </c>
      <c r="D108" s="124">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48" t="s">
        <v>21</v>
      </c>
      <c r="D109" s="125">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48" t="s">
        <v>21</v>
      </c>
      <c r="D110" s="124">
        <v>731210410000</v>
      </c>
      <c r="E110" s="9">
        <v>0.1</v>
      </c>
      <c r="O110" s="35"/>
      <c r="P110" s="38"/>
      <c r="Q110" s="38"/>
    </row>
    <row r="111" spans="1:25" x14ac:dyDescent="0.25">
      <c r="A111" s="13">
        <v>2.11</v>
      </c>
      <c r="B111" s="48" t="s">
        <v>21</v>
      </c>
      <c r="D111" s="125">
        <v>730439839000</v>
      </c>
      <c r="E111" s="9">
        <v>0.1</v>
      </c>
      <c r="O111" s="35"/>
      <c r="P111" s="38"/>
      <c r="Q111" s="38"/>
    </row>
    <row r="112" spans="1:25" x14ac:dyDescent="0.25">
      <c r="A112" s="13">
        <v>2.12</v>
      </c>
      <c r="B112" s="48" t="s">
        <v>21</v>
      </c>
      <c r="D112" s="124">
        <v>730439829000</v>
      </c>
      <c r="E112" s="9">
        <v>0.1</v>
      </c>
      <c r="O112" s="35"/>
      <c r="P112" s="38"/>
      <c r="Q112" s="38"/>
    </row>
    <row r="113" spans="1:25" x14ac:dyDescent="0.25">
      <c r="A113" s="13">
        <v>2.13</v>
      </c>
      <c r="B113" s="48" t="s">
        <v>21</v>
      </c>
      <c r="D113" s="125">
        <v>730431209000</v>
      </c>
      <c r="E113" s="9">
        <v>0.1</v>
      </c>
      <c r="O113" s="35"/>
      <c r="P113" s="38"/>
      <c r="Q113" s="38"/>
    </row>
    <row r="114" spans="1:25" x14ac:dyDescent="0.25">
      <c r="A114" s="13">
        <v>2.14</v>
      </c>
      <c r="B114" s="48" t="s">
        <v>21</v>
      </c>
      <c r="D114" s="124">
        <v>840810810000</v>
      </c>
      <c r="E114" s="9">
        <v>0.1</v>
      </c>
      <c r="O114" s="35"/>
      <c r="P114" s="38"/>
      <c r="Q114" s="38"/>
    </row>
    <row r="115" spans="1:25" x14ac:dyDescent="0.25">
      <c r="A115" s="13">
        <v>2.15</v>
      </c>
      <c r="B115" s="48" t="s">
        <v>21</v>
      </c>
      <c r="D115" s="125">
        <v>840721100000</v>
      </c>
      <c r="E115" s="9">
        <v>0.1</v>
      </c>
      <c r="O115" s="35"/>
      <c r="P115" s="38"/>
      <c r="Q115" s="38"/>
    </row>
    <row r="116" spans="1:25" x14ac:dyDescent="0.25">
      <c r="A116" s="13">
        <v>2.16</v>
      </c>
      <c r="B116" s="48" t="s">
        <v>21</v>
      </c>
      <c r="D116" s="124">
        <v>840721910000</v>
      </c>
      <c r="E116" s="9">
        <v>0.1</v>
      </c>
      <c r="O116" s="35"/>
      <c r="P116" s="38"/>
      <c r="Q116" s="38"/>
    </row>
    <row r="117" spans="1:25" x14ac:dyDescent="0.25">
      <c r="A117" s="13">
        <v>2.17</v>
      </c>
      <c r="B117" s="48" t="s">
        <v>21</v>
      </c>
      <c r="D117" s="125">
        <v>840721990000</v>
      </c>
      <c r="E117" s="9">
        <v>0.1</v>
      </c>
      <c r="O117" s="35"/>
      <c r="P117" s="38"/>
      <c r="Q117" s="38"/>
    </row>
    <row r="118" spans="1:25" x14ac:dyDescent="0.25">
      <c r="A118" s="13">
        <v>2.1800000000000002</v>
      </c>
      <c r="B118" s="48" t="s">
        <v>21</v>
      </c>
      <c r="D118" s="124">
        <v>840810890000</v>
      </c>
      <c r="E118" s="9">
        <v>0.1</v>
      </c>
      <c r="O118" s="35"/>
      <c r="P118" s="38"/>
      <c r="Q118" s="38"/>
    </row>
    <row r="119" spans="1:25" x14ac:dyDescent="0.25">
      <c r="A119" s="13">
        <v>2.19</v>
      </c>
      <c r="B119" s="48" t="s">
        <v>21</v>
      </c>
      <c r="D119" s="125">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48" t="s">
        <v>21</v>
      </c>
      <c r="D120" s="124">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48" t="s">
        <v>21</v>
      </c>
      <c r="D121" s="125">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48" t="s">
        <v>21</v>
      </c>
      <c r="D122" s="124">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48" t="s">
        <v>21</v>
      </c>
      <c r="D123" s="125">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48" t="s">
        <v>21</v>
      </c>
      <c r="D124" s="124">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48" t="s">
        <v>21</v>
      </c>
      <c r="D125" s="126">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48" t="s">
        <v>21</v>
      </c>
      <c r="D126" s="127">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48" t="s">
        <v>21</v>
      </c>
      <c r="D127" s="127">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48" t="s">
        <v>21</v>
      </c>
      <c r="D128" s="128">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48" t="s">
        <v>21</v>
      </c>
      <c r="D129" s="129">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48" t="s">
        <v>21</v>
      </c>
      <c r="D130" s="130">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48" t="s">
        <v>21</v>
      </c>
      <c r="D131" s="129">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48" t="s">
        <v>21</v>
      </c>
      <c r="D132" s="130">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48" t="s">
        <v>21</v>
      </c>
      <c r="D133" s="129">
        <v>844399100000</v>
      </c>
      <c r="E133" s="9">
        <v>0.1</v>
      </c>
      <c r="H133" s="12" t="s">
        <v>74</v>
      </c>
      <c r="I133" s="12"/>
      <c r="J133" s="12"/>
      <c r="L133" s="34"/>
      <c r="O133" s="35"/>
      <c r="P133" s="38"/>
      <c r="Q133" s="35"/>
      <c r="W133" s="37"/>
      <c r="X133" s="37"/>
      <c r="Y133" s="37"/>
    </row>
    <row r="134" spans="1:25" x14ac:dyDescent="0.25">
      <c r="A134" s="13">
        <v>2.34</v>
      </c>
      <c r="B134" s="48" t="s">
        <v>21</v>
      </c>
      <c r="D134" s="130">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48" t="s">
        <v>21</v>
      </c>
      <c r="D135" s="129">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48" t="s">
        <v>21</v>
      </c>
      <c r="D136" s="130">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48" t="s">
        <v>21</v>
      </c>
      <c r="D137" s="129">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48" t="s">
        <v>21</v>
      </c>
      <c r="D138" s="130">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48" t="s">
        <v>21</v>
      </c>
      <c r="D139" s="129">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48" t="s">
        <v>21</v>
      </c>
      <c r="D140" s="130">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48" t="s">
        <v>21</v>
      </c>
      <c r="D141" s="129">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48" t="s">
        <v>21</v>
      </c>
      <c r="D142" s="130">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48" t="s">
        <v>21</v>
      </c>
      <c r="D143" s="129">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48" t="s">
        <v>21</v>
      </c>
      <c r="D144" s="130">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48" t="s">
        <v>21</v>
      </c>
      <c r="D145" s="129">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48" t="s">
        <v>21</v>
      </c>
      <c r="D146" s="130">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48" t="s">
        <v>21</v>
      </c>
      <c r="D147" s="129">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48" t="s">
        <v>21</v>
      </c>
      <c r="D148" s="130">
        <v>292910000029</v>
      </c>
      <c r="E148" s="9">
        <v>0.1</v>
      </c>
      <c r="O148" s="35"/>
      <c r="P148" s="38"/>
      <c r="Q148" s="38"/>
    </row>
    <row r="149" spans="1:25" x14ac:dyDescent="0.25">
      <c r="A149" s="13">
        <v>2.4900000000000002</v>
      </c>
      <c r="B149" s="48" t="s">
        <v>21</v>
      </c>
      <c r="D149" s="129">
        <v>480255909919</v>
      </c>
      <c r="E149" s="9">
        <v>0.1</v>
      </c>
      <c r="O149" s="35"/>
      <c r="P149" s="38"/>
      <c r="Q149" s="38"/>
    </row>
    <row r="150" spans="1:25" x14ac:dyDescent="0.25">
      <c r="A150" s="13">
        <v>2.5</v>
      </c>
      <c r="B150" s="48" t="s">
        <v>21</v>
      </c>
      <c r="D150" s="130">
        <v>840820570000</v>
      </c>
      <c r="E150" s="9">
        <v>0.1</v>
      </c>
      <c r="O150" s="35"/>
      <c r="P150" s="38"/>
      <c r="Q150" s="38"/>
    </row>
    <row r="151" spans="1:25" x14ac:dyDescent="0.25">
      <c r="A151" s="13">
        <v>2.5099999999999998</v>
      </c>
      <c r="B151" s="48" t="s">
        <v>21</v>
      </c>
      <c r="D151" s="129">
        <v>840820550000</v>
      </c>
      <c r="E151" s="9">
        <v>0.1</v>
      </c>
      <c r="O151" s="35"/>
      <c r="P151" s="38"/>
      <c r="Q151" s="38"/>
    </row>
    <row r="152" spans="1:25" x14ac:dyDescent="0.25">
      <c r="A152" s="13">
        <v>2.52</v>
      </c>
      <c r="B152" s="48" t="s">
        <v>21</v>
      </c>
      <c r="D152" s="130">
        <v>840820990000</v>
      </c>
      <c r="E152" s="9">
        <v>0.1</v>
      </c>
      <c r="O152" s="35"/>
      <c r="P152" s="38"/>
      <c r="Q152" s="38"/>
    </row>
    <row r="153" spans="1:25" x14ac:dyDescent="0.25">
      <c r="A153" s="13">
        <v>2.5299999999999998</v>
      </c>
      <c r="B153" s="48" t="s">
        <v>21</v>
      </c>
      <c r="D153" s="129">
        <v>280300009019</v>
      </c>
      <c r="E153" s="9">
        <v>0.1</v>
      </c>
      <c r="O153" s="35"/>
      <c r="P153" s="38"/>
      <c r="Q153" s="38"/>
    </row>
    <row r="154" spans="1:25" x14ac:dyDescent="0.25">
      <c r="A154" s="13">
        <v>2.54</v>
      </c>
      <c r="B154" s="48" t="s">
        <v>21</v>
      </c>
      <c r="D154" s="130">
        <v>293379000019</v>
      </c>
      <c r="E154" s="9">
        <v>0.1</v>
      </c>
      <c r="O154" s="35"/>
      <c r="P154" s="38"/>
      <c r="Q154" s="38"/>
    </row>
    <row r="155" spans="1:25" x14ac:dyDescent="0.25">
      <c r="A155" s="13">
        <v>2.5499999999999998</v>
      </c>
      <c r="B155" s="48" t="s">
        <v>21</v>
      </c>
      <c r="D155" s="129">
        <v>370130000029</v>
      </c>
      <c r="E155" s="9">
        <v>0.1</v>
      </c>
      <c r="O155" s="35"/>
      <c r="P155" s="38"/>
      <c r="Q155" s="38"/>
    </row>
    <row r="156" spans="1:25" x14ac:dyDescent="0.25">
      <c r="A156" s="13">
        <v>2.56</v>
      </c>
      <c r="B156" s="48" t="s">
        <v>21</v>
      </c>
      <c r="D156" s="130">
        <v>900190009900</v>
      </c>
      <c r="E156" s="9">
        <v>0.1</v>
      </c>
      <c r="O156" s="35"/>
      <c r="P156" s="38"/>
      <c r="Q156" s="38"/>
    </row>
    <row r="157" spans="1:25" x14ac:dyDescent="0.25">
      <c r="A157" s="13">
        <v>2.57</v>
      </c>
      <c r="B157" s="48" t="s">
        <v>21</v>
      </c>
      <c r="D157" s="129">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48" t="s">
        <v>21</v>
      </c>
      <c r="D158" s="130">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48" t="s">
        <v>21</v>
      </c>
      <c r="D159" s="129">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48" t="s">
        <v>21</v>
      </c>
      <c r="D160" s="130">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48" t="s">
        <v>21</v>
      </c>
      <c r="D161" s="129">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48" t="s">
        <v>21</v>
      </c>
      <c r="D162" s="130">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48" t="s">
        <v>21</v>
      </c>
      <c r="D163" s="129">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48" t="s">
        <v>21</v>
      </c>
      <c r="D164" s="130">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48" t="s">
        <v>21</v>
      </c>
      <c r="D165" s="129">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48" t="s">
        <v>21</v>
      </c>
      <c r="D166" s="130">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48" t="s">
        <v>21</v>
      </c>
      <c r="D167" s="129">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48" t="s">
        <v>21</v>
      </c>
      <c r="D168" s="130">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48" t="s">
        <v>21</v>
      </c>
      <c r="D169" s="129">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48" t="s">
        <v>21</v>
      </c>
      <c r="D170" s="130">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48" t="s">
        <v>21</v>
      </c>
      <c r="D171" s="129">
        <v>540419000000</v>
      </c>
      <c r="E171" s="9">
        <v>0.1</v>
      </c>
      <c r="H171" s="12" t="s">
        <v>74</v>
      </c>
      <c r="I171" s="12"/>
      <c r="J171" s="12"/>
      <c r="L171" s="34"/>
      <c r="O171" s="35"/>
      <c r="P171" s="38"/>
      <c r="Q171" s="35"/>
      <c r="V171" s="37"/>
      <c r="W171" s="37"/>
      <c r="X171" s="37"/>
      <c r="Y171" s="37"/>
    </row>
    <row r="172" spans="1:25" x14ac:dyDescent="0.25">
      <c r="A172" s="13">
        <v>2.72</v>
      </c>
      <c r="B172" s="48" t="s">
        <v>21</v>
      </c>
      <c r="D172" s="130">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48" t="s">
        <v>21</v>
      </c>
      <c r="D173" s="129">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48" t="s">
        <v>21</v>
      </c>
      <c r="D174" s="130">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48" t="s">
        <v>21</v>
      </c>
      <c r="D175" s="129">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48" t="s">
        <v>21</v>
      </c>
      <c r="D176" s="130">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48" t="s">
        <v>21</v>
      </c>
      <c r="D177" s="129">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48" t="s">
        <v>21</v>
      </c>
      <c r="D178" s="130">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48" t="s">
        <v>21</v>
      </c>
      <c r="D179" s="129">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48" t="s">
        <v>21</v>
      </c>
      <c r="D180" s="130">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48" t="s">
        <v>21</v>
      </c>
      <c r="D181" s="129">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48" t="s">
        <v>21</v>
      </c>
      <c r="D182" s="130">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48" t="s">
        <v>21</v>
      </c>
      <c r="D183" s="129">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48" t="s">
        <v>21</v>
      </c>
      <c r="D184" s="130">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48" t="s">
        <v>21</v>
      </c>
      <c r="D185" s="129">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48" t="s">
        <v>21</v>
      </c>
      <c r="D186" s="130">
        <v>720410000019</v>
      </c>
      <c r="E186" s="9">
        <v>0.1</v>
      </c>
      <c r="O186" s="35"/>
      <c r="P186" s="38"/>
      <c r="Q186" s="38"/>
    </row>
    <row r="187" spans="1:25" x14ac:dyDescent="0.25">
      <c r="A187" s="13">
        <v>2.87</v>
      </c>
      <c r="B187" s="48" t="s">
        <v>21</v>
      </c>
      <c r="D187" s="129">
        <v>720410000011</v>
      </c>
      <c r="E187" s="9">
        <v>0.1</v>
      </c>
      <c r="O187" s="35"/>
      <c r="P187" s="38"/>
      <c r="Q187" s="38"/>
    </row>
    <row r="188" spans="1:25" x14ac:dyDescent="0.25">
      <c r="A188" s="13">
        <v>2.88</v>
      </c>
      <c r="B188" s="48" t="s">
        <v>21</v>
      </c>
      <c r="D188" s="130">
        <v>700600900019</v>
      </c>
      <c r="E188" s="9">
        <v>0.1</v>
      </c>
      <c r="O188" s="35"/>
      <c r="P188" s="38"/>
      <c r="Q188" s="38"/>
    </row>
    <row r="189" spans="1:25" x14ac:dyDescent="0.25">
      <c r="A189" s="13">
        <v>2.89</v>
      </c>
      <c r="B189" s="48" t="s">
        <v>21</v>
      </c>
      <c r="D189" s="129">
        <v>700600900011</v>
      </c>
      <c r="E189" s="9">
        <v>0.1</v>
      </c>
      <c r="O189" s="35"/>
      <c r="P189" s="38"/>
      <c r="Q189" s="38"/>
    </row>
    <row r="190" spans="1:25" x14ac:dyDescent="0.25">
      <c r="A190" s="13">
        <v>2.9</v>
      </c>
      <c r="B190" s="48" t="s">
        <v>21</v>
      </c>
      <c r="D190" s="130">
        <v>360100000012</v>
      </c>
      <c r="E190" s="9">
        <v>0.1</v>
      </c>
      <c r="O190" s="35"/>
      <c r="P190" s="38"/>
      <c r="Q190" s="38"/>
    </row>
    <row r="191" spans="1:25" x14ac:dyDescent="0.25">
      <c r="A191" s="13">
        <v>2.91</v>
      </c>
      <c r="B191" s="48" t="s">
        <v>21</v>
      </c>
      <c r="D191" s="129">
        <v>853630100000</v>
      </c>
      <c r="E191" s="9">
        <v>0.1</v>
      </c>
      <c r="O191" s="35"/>
      <c r="P191" s="38"/>
      <c r="Q191" s="38"/>
    </row>
    <row r="192" spans="1:25" x14ac:dyDescent="0.25">
      <c r="A192" s="13">
        <v>2.92</v>
      </c>
      <c r="B192" s="48" t="s">
        <v>21</v>
      </c>
      <c r="D192" s="130">
        <v>854232750000</v>
      </c>
      <c r="E192" s="9">
        <v>0.1</v>
      </c>
      <c r="O192" s="35"/>
      <c r="P192" s="38"/>
      <c r="Q192" s="38"/>
    </row>
    <row r="193" spans="1:25" x14ac:dyDescent="0.25">
      <c r="A193" s="13">
        <v>2.93</v>
      </c>
      <c r="B193" s="48" t="s">
        <v>21</v>
      </c>
      <c r="D193" s="129">
        <v>854511000011</v>
      </c>
      <c r="E193" s="9">
        <v>0.1</v>
      </c>
      <c r="O193" s="35"/>
      <c r="P193" s="38"/>
      <c r="Q193" s="38"/>
    </row>
    <row r="194" spans="1:25" x14ac:dyDescent="0.25">
      <c r="A194" s="13">
        <v>2.94</v>
      </c>
      <c r="B194" s="48" t="s">
        <v>21</v>
      </c>
      <c r="D194" s="130">
        <v>854720000000</v>
      </c>
      <c r="E194" s="9">
        <v>0.1</v>
      </c>
      <c r="O194" s="35"/>
      <c r="P194" s="38"/>
      <c r="Q194" s="38"/>
    </row>
    <row r="195" spans="1:25" x14ac:dyDescent="0.25">
      <c r="A195" s="13">
        <v>2.95</v>
      </c>
      <c r="B195" s="48" t="s">
        <v>21</v>
      </c>
      <c r="D195" s="129">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48" t="s">
        <v>21</v>
      </c>
      <c r="D196" s="130">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48" t="s">
        <v>21</v>
      </c>
      <c r="D197" s="129">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48" t="s">
        <v>21</v>
      </c>
      <c r="D198" s="130">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48" t="s">
        <v>21</v>
      </c>
      <c r="D199" s="129">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48" t="s">
        <v>21</v>
      </c>
      <c r="D200" s="130">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48" t="s">
        <v>21</v>
      </c>
      <c r="D201" s="129">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48" t="s">
        <v>21</v>
      </c>
      <c r="D202" s="130">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48" t="s">
        <v>21</v>
      </c>
      <c r="D203" s="129">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48" t="s">
        <v>21</v>
      </c>
      <c r="D204" s="130">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48" t="s">
        <v>21</v>
      </c>
      <c r="D205" s="129">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48" t="s">
        <v>21</v>
      </c>
      <c r="D206" s="130">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48" t="s">
        <v>21</v>
      </c>
      <c r="D207" s="129">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48" t="s">
        <v>21</v>
      </c>
      <c r="D208" s="130">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48" t="s">
        <v>21</v>
      </c>
      <c r="D209" s="129">
        <v>390190800019</v>
      </c>
      <c r="E209" s="9">
        <v>0.1</v>
      </c>
      <c r="H209" s="12" t="s">
        <v>74</v>
      </c>
      <c r="I209" s="12"/>
      <c r="J209" s="12"/>
      <c r="L209" s="34"/>
      <c r="O209" s="35"/>
      <c r="P209" s="38"/>
      <c r="Q209" s="35"/>
      <c r="V209" s="37"/>
      <c r="W209" s="37"/>
      <c r="X209" s="37"/>
      <c r="Y209" s="37"/>
    </row>
    <row r="210" spans="1:25" x14ac:dyDescent="0.25">
      <c r="A210" s="13">
        <v>3.1</v>
      </c>
      <c r="B210" s="48" t="s">
        <v>21</v>
      </c>
      <c r="D210" s="130">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48" t="s">
        <v>21</v>
      </c>
      <c r="D211" s="129">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48" t="s">
        <v>21</v>
      </c>
      <c r="D212" s="130">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48" t="s">
        <v>21</v>
      </c>
      <c r="D213" s="129">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48" t="s">
        <v>21</v>
      </c>
      <c r="D214" s="130">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48" t="s">
        <v>21</v>
      </c>
      <c r="D215" s="129">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48" t="s">
        <v>21</v>
      </c>
      <c r="D216" s="130">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48" t="s">
        <v>21</v>
      </c>
      <c r="D217" s="129">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48" t="s">
        <v>21</v>
      </c>
      <c r="D218" s="130">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48" t="s">
        <v>21</v>
      </c>
      <c r="D219" s="129">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48" t="s">
        <v>21</v>
      </c>
      <c r="D220" s="130">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48" t="s">
        <v>21</v>
      </c>
      <c r="D221" s="129">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48" t="s">
        <v>21</v>
      </c>
      <c r="D222" s="130">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48" t="s">
        <v>21</v>
      </c>
      <c r="D223" s="129">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48" t="s">
        <v>21</v>
      </c>
      <c r="D224" s="130">
        <v>854190000011</v>
      </c>
      <c r="E224" s="9">
        <v>0.1</v>
      </c>
      <c r="O224" s="35"/>
      <c r="P224" s="38"/>
      <c r="Q224" s="38"/>
    </row>
    <row r="225" spans="1:25" x14ac:dyDescent="0.25">
      <c r="A225" s="13">
        <v>3.25</v>
      </c>
      <c r="B225" s="48" t="s">
        <v>21</v>
      </c>
      <c r="D225" s="129">
        <v>291735000000</v>
      </c>
      <c r="E225" s="9">
        <v>0.1</v>
      </c>
      <c r="O225" s="35"/>
      <c r="P225" s="38"/>
      <c r="Q225" s="38"/>
    </row>
    <row r="226" spans="1:25" x14ac:dyDescent="0.25">
      <c r="A226" s="13">
        <v>3.26</v>
      </c>
      <c r="B226" s="48" t="s">
        <v>21</v>
      </c>
      <c r="D226" s="130">
        <v>271019670012</v>
      </c>
      <c r="E226" s="9">
        <v>0.1</v>
      </c>
      <c r="O226" s="35"/>
      <c r="P226" s="38"/>
      <c r="Q226" s="38"/>
    </row>
    <row r="227" spans="1:25" x14ac:dyDescent="0.25">
      <c r="A227" s="13">
        <v>3.27</v>
      </c>
      <c r="B227" s="48" t="s">
        <v>21</v>
      </c>
      <c r="D227" s="129">
        <v>271019510000</v>
      </c>
      <c r="E227" s="9">
        <v>0.1</v>
      </c>
      <c r="O227" s="35"/>
      <c r="P227" s="38"/>
      <c r="Q227" s="38"/>
    </row>
    <row r="228" spans="1:25" x14ac:dyDescent="0.25">
      <c r="A228" s="13">
        <v>3.28</v>
      </c>
      <c r="B228" s="48" t="s">
        <v>21</v>
      </c>
      <c r="D228" s="130">
        <v>271019310000</v>
      </c>
      <c r="E228" s="9">
        <v>0.1</v>
      </c>
      <c r="O228" s="35"/>
      <c r="P228" s="38"/>
      <c r="Q228" s="38"/>
    </row>
    <row r="229" spans="1:25" x14ac:dyDescent="0.25">
      <c r="A229" s="13">
        <v>3.29</v>
      </c>
      <c r="B229" s="48" t="s">
        <v>21</v>
      </c>
      <c r="D229" s="129">
        <v>848710900000</v>
      </c>
      <c r="E229" s="9">
        <v>0.1</v>
      </c>
      <c r="O229" s="35"/>
      <c r="P229" s="38"/>
      <c r="Q229" s="38"/>
    </row>
    <row r="230" spans="1:25" x14ac:dyDescent="0.25">
      <c r="A230" s="13">
        <v>3.3</v>
      </c>
      <c r="B230" s="48" t="s">
        <v>21</v>
      </c>
      <c r="D230" s="130">
        <v>470329000000</v>
      </c>
      <c r="E230" s="9">
        <v>0.1</v>
      </c>
      <c r="O230" s="35"/>
      <c r="P230" s="38"/>
      <c r="Q230" s="38"/>
    </row>
    <row r="231" spans="1:25" x14ac:dyDescent="0.25">
      <c r="A231" s="13">
        <v>3.31</v>
      </c>
      <c r="B231" s="48" t="s">
        <v>21</v>
      </c>
      <c r="D231" s="129">
        <v>470790100000</v>
      </c>
      <c r="E231" s="9">
        <v>0.1</v>
      </c>
      <c r="O231" s="35"/>
      <c r="P231" s="38"/>
      <c r="Q231" s="38"/>
    </row>
    <row r="232" spans="1:25" x14ac:dyDescent="0.25">
      <c r="A232" s="13">
        <v>3.32</v>
      </c>
      <c r="B232" s="48" t="s">
        <v>21</v>
      </c>
      <c r="D232" s="130">
        <v>470790900000</v>
      </c>
      <c r="E232" s="9">
        <v>0.1</v>
      </c>
      <c r="O232" s="35"/>
      <c r="P232" s="38"/>
      <c r="Q232" s="38"/>
    </row>
    <row r="233" spans="1:25" x14ac:dyDescent="0.25">
      <c r="A233" s="13">
        <v>3.33</v>
      </c>
      <c r="B233" s="48" t="s">
        <v>21</v>
      </c>
      <c r="D233" s="129">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48" t="s">
        <v>21</v>
      </c>
      <c r="D234" s="130">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48" t="s">
        <v>21</v>
      </c>
      <c r="D235" s="129">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48" t="s">
        <v>21</v>
      </c>
      <c r="D236" s="130">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48" t="s">
        <v>21</v>
      </c>
      <c r="D237" s="129">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48" t="s">
        <v>21</v>
      </c>
      <c r="D238" s="130">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48" t="s">
        <v>21</v>
      </c>
      <c r="D239" s="129">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48" t="s">
        <v>21</v>
      </c>
      <c r="D240" s="130">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48" t="s">
        <v>21</v>
      </c>
      <c r="D241" s="129">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48" t="s">
        <v>21</v>
      </c>
      <c r="D242" s="130">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48" t="s">
        <v>21</v>
      </c>
      <c r="D243" s="129">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48" t="s">
        <v>21</v>
      </c>
      <c r="D244" s="130">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48" t="s">
        <v>21</v>
      </c>
      <c r="D245" s="129">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48" t="s">
        <v>21</v>
      </c>
      <c r="D246" s="130">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48" t="s">
        <v>21</v>
      </c>
      <c r="D247" s="129">
        <v>470321000000</v>
      </c>
      <c r="E247" s="9">
        <v>0.1</v>
      </c>
      <c r="H247" s="12" t="s">
        <v>74</v>
      </c>
      <c r="I247" s="12"/>
      <c r="J247" s="12"/>
      <c r="L247" s="34"/>
      <c r="O247" s="35"/>
      <c r="P247" s="38"/>
      <c r="Q247" s="35"/>
      <c r="V247" s="37"/>
      <c r="W247" s="37"/>
      <c r="X247" s="37"/>
      <c r="Y247" s="37"/>
    </row>
    <row r="248" spans="1:25" x14ac:dyDescent="0.25">
      <c r="A248" s="13">
        <v>3.48</v>
      </c>
      <c r="B248" s="48" t="s">
        <v>21</v>
      </c>
      <c r="D248" s="130">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48" t="s">
        <v>21</v>
      </c>
      <c r="D249" s="129">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48" t="s">
        <v>21</v>
      </c>
      <c r="D250" s="130">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48" t="s">
        <v>21</v>
      </c>
      <c r="D251" s="129">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48" t="s">
        <v>21</v>
      </c>
      <c r="D252" s="130">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48" t="s">
        <v>21</v>
      </c>
      <c r="D253" s="129">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48" t="s">
        <v>21</v>
      </c>
      <c r="D254" s="130">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48" t="s">
        <v>21</v>
      </c>
      <c r="D255" s="129">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48" t="s">
        <v>21</v>
      </c>
      <c r="D256" s="130">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48" t="s">
        <v>21</v>
      </c>
      <c r="D257" s="129">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48" t="s">
        <v>21</v>
      </c>
      <c r="D258" s="130">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48" t="s">
        <v>21</v>
      </c>
      <c r="D259" s="129">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48" t="s">
        <v>21</v>
      </c>
      <c r="D260" s="130">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48" t="s">
        <v>21</v>
      </c>
      <c r="D261" s="129">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48" t="s">
        <v>21</v>
      </c>
      <c r="D262" s="130">
        <v>840733800000</v>
      </c>
      <c r="E262" s="9">
        <v>0.1</v>
      </c>
      <c r="O262" s="35"/>
      <c r="P262" s="38"/>
      <c r="Q262" s="38"/>
    </row>
    <row r="263" spans="1:25" x14ac:dyDescent="0.25">
      <c r="A263" s="13">
        <v>3.63</v>
      </c>
      <c r="B263" s="48" t="s">
        <v>21</v>
      </c>
      <c r="D263" s="129">
        <v>840731000000</v>
      </c>
      <c r="E263" s="9">
        <v>0.1</v>
      </c>
      <c r="O263" s="35"/>
      <c r="P263" s="38"/>
      <c r="Q263" s="38"/>
    </row>
    <row r="264" spans="1:25" x14ac:dyDescent="0.25">
      <c r="A264" s="13">
        <v>3.64</v>
      </c>
      <c r="B264" s="48" t="s">
        <v>21</v>
      </c>
      <c r="D264" s="130">
        <v>840734910000</v>
      </c>
      <c r="E264" s="9">
        <v>0.1</v>
      </c>
      <c r="O264" s="35"/>
      <c r="P264" s="38"/>
      <c r="Q264" s="38"/>
    </row>
    <row r="265" spans="1:25" x14ac:dyDescent="0.25">
      <c r="A265" s="13">
        <v>3.65</v>
      </c>
      <c r="B265" s="48" t="s">
        <v>21</v>
      </c>
      <c r="D265" s="129">
        <v>840734990000</v>
      </c>
      <c r="E265" s="9">
        <v>0.1</v>
      </c>
      <c r="O265" s="35"/>
      <c r="P265" s="38"/>
      <c r="Q265" s="38"/>
    </row>
    <row r="266" spans="1:25" x14ac:dyDescent="0.25">
      <c r="A266" s="13">
        <v>3.66</v>
      </c>
      <c r="B266" s="48" t="s">
        <v>21</v>
      </c>
      <c r="D266" s="130">
        <v>840734100000</v>
      </c>
      <c r="E266" s="9">
        <v>0.1</v>
      </c>
      <c r="O266" s="35"/>
      <c r="P266" s="38"/>
      <c r="Q266" s="38"/>
    </row>
    <row r="267" spans="1:25" x14ac:dyDescent="0.25">
      <c r="A267" s="13">
        <v>3.67</v>
      </c>
      <c r="B267" s="48" t="s">
        <v>21</v>
      </c>
      <c r="D267" s="129">
        <v>400591000000</v>
      </c>
      <c r="E267" s="9">
        <v>0.1</v>
      </c>
      <c r="O267" s="35"/>
      <c r="P267" s="38"/>
      <c r="Q267" s="38"/>
    </row>
    <row r="268" spans="1:25" x14ac:dyDescent="0.25">
      <c r="A268" s="13">
        <v>3.68</v>
      </c>
      <c r="B268" s="48" t="s">
        <v>21</v>
      </c>
      <c r="D268" s="130">
        <v>400400000019</v>
      </c>
      <c r="E268" s="9">
        <v>0.1</v>
      </c>
      <c r="O268" s="35"/>
      <c r="P268" s="38"/>
      <c r="Q268" s="38"/>
    </row>
    <row r="269" spans="1:25" x14ac:dyDescent="0.25">
      <c r="A269" s="13">
        <v>3.69</v>
      </c>
      <c r="B269" s="48" t="s">
        <v>21</v>
      </c>
      <c r="D269" s="129">
        <v>271019210019</v>
      </c>
      <c r="E269" s="9">
        <v>0.1</v>
      </c>
      <c r="O269" s="35"/>
      <c r="P269" s="38"/>
      <c r="Q269" s="38"/>
    </row>
    <row r="270" spans="1:25" x14ac:dyDescent="0.25">
      <c r="A270" s="13">
        <v>3.7</v>
      </c>
      <c r="B270" s="48" t="s">
        <v>21</v>
      </c>
      <c r="D270" s="130">
        <v>530610300000</v>
      </c>
      <c r="E270" s="9">
        <v>0.1</v>
      </c>
      <c r="O270" s="35"/>
      <c r="P270" s="38"/>
      <c r="Q270" s="38"/>
    </row>
    <row r="271" spans="1:25" x14ac:dyDescent="0.25">
      <c r="A271" s="13">
        <v>3.71</v>
      </c>
      <c r="B271" s="48" t="s">
        <v>21</v>
      </c>
      <c r="D271" s="129">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48" t="s">
        <v>21</v>
      </c>
      <c r="D272" s="130">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48" t="s">
        <v>21</v>
      </c>
      <c r="D273" s="129">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48" t="s">
        <v>21</v>
      </c>
      <c r="D274" s="130">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48" t="s">
        <v>21</v>
      </c>
      <c r="D275" s="129">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48" t="s">
        <v>21</v>
      </c>
      <c r="D276" s="130">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48" t="s">
        <v>21</v>
      </c>
      <c r="D277" s="129">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48" t="s">
        <v>21</v>
      </c>
      <c r="D278" s="130">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48" t="s">
        <v>21</v>
      </c>
      <c r="D279" s="129">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48" t="s">
        <v>21</v>
      </c>
      <c r="D280" s="130">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48" t="s">
        <v>21</v>
      </c>
      <c r="D281" s="129">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48" t="s">
        <v>21</v>
      </c>
      <c r="D282" s="130">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48" t="s">
        <v>21</v>
      </c>
      <c r="D283" s="129">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48" t="s">
        <v>21</v>
      </c>
      <c r="D284" s="131">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48" t="s">
        <v>21</v>
      </c>
      <c r="D285" s="132">
        <v>293090959068</v>
      </c>
      <c r="E285" s="9">
        <v>0.1</v>
      </c>
      <c r="H285" s="12" t="s">
        <v>74</v>
      </c>
      <c r="I285" s="12"/>
      <c r="J285" s="12"/>
      <c r="L285" s="34"/>
      <c r="O285" s="35"/>
      <c r="P285" s="38"/>
      <c r="Q285" s="35"/>
      <c r="V285" s="37"/>
    </row>
    <row r="286" spans="1:22" x14ac:dyDescent="0.25">
      <c r="A286" s="13">
        <v>3.86</v>
      </c>
      <c r="B286" s="48" t="s">
        <v>21</v>
      </c>
      <c r="D286" s="133">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48" t="s">
        <v>21</v>
      </c>
      <c r="D287" s="134">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48" t="s">
        <v>21</v>
      </c>
      <c r="D288" s="133">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48" t="s">
        <v>21</v>
      </c>
      <c r="D289" s="134">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48" t="s">
        <v>21</v>
      </c>
      <c r="D290" s="133">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48" t="s">
        <v>21</v>
      </c>
      <c r="D291" s="134">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48" t="s">
        <v>21</v>
      </c>
      <c r="D292" s="133">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48" t="s">
        <v>21</v>
      </c>
      <c r="D293" s="134">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48" t="s">
        <v>21</v>
      </c>
      <c r="D294" s="135">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48" t="s">
        <v>21</v>
      </c>
      <c r="D295" s="136">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48" t="s">
        <v>21</v>
      </c>
      <c r="D296" s="137">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48" t="s">
        <v>21</v>
      </c>
      <c r="D297" s="135">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48" t="s">
        <v>21</v>
      </c>
      <c r="D298" s="136">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48" t="s">
        <v>21</v>
      </c>
      <c r="D299" s="130">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48" t="s">
        <v>21</v>
      </c>
      <c r="D300" s="138">
        <v>850760000009</v>
      </c>
      <c r="E300" s="9">
        <v>0.1</v>
      </c>
      <c r="O300" s="35"/>
      <c r="P300" s="38"/>
      <c r="Q300" s="38"/>
    </row>
    <row r="301" spans="1:22" x14ac:dyDescent="0.25">
      <c r="A301" s="13">
        <v>4.01</v>
      </c>
      <c r="B301" s="48" t="s">
        <v>21</v>
      </c>
      <c r="D301" s="139">
        <v>810420000000</v>
      </c>
      <c r="E301" s="9">
        <v>0.1</v>
      </c>
      <c r="O301" s="35"/>
      <c r="P301" s="38"/>
      <c r="Q301" s="38"/>
    </row>
    <row r="302" spans="1:22" x14ac:dyDescent="0.25">
      <c r="A302" s="13">
        <v>4.0199999999999996</v>
      </c>
      <c r="B302" s="48" t="s">
        <v>21</v>
      </c>
      <c r="D302" s="138">
        <v>810430000000</v>
      </c>
      <c r="E302" s="9">
        <v>0.1</v>
      </c>
      <c r="O302" s="35"/>
      <c r="P302" s="38"/>
      <c r="Q302" s="38"/>
    </row>
    <row r="303" spans="1:22" x14ac:dyDescent="0.25">
      <c r="A303" s="13">
        <v>4.03</v>
      </c>
      <c r="B303" s="48" t="s">
        <v>21</v>
      </c>
      <c r="D303" s="139">
        <v>291714000000</v>
      </c>
      <c r="E303" s="9">
        <v>0.1</v>
      </c>
      <c r="O303" s="35"/>
      <c r="P303" s="38"/>
      <c r="Q303" s="38"/>
    </row>
    <row r="304" spans="1:22" x14ac:dyDescent="0.25">
      <c r="A304" s="13">
        <v>4.04</v>
      </c>
      <c r="B304" s="48" t="s">
        <v>21</v>
      </c>
      <c r="D304" s="138">
        <v>850610110000</v>
      </c>
      <c r="E304" s="9">
        <v>0.1</v>
      </c>
      <c r="O304" s="35"/>
      <c r="P304" s="38"/>
      <c r="Q304" s="38"/>
    </row>
    <row r="305" spans="1:22" x14ac:dyDescent="0.25">
      <c r="A305" s="13">
        <v>4.05</v>
      </c>
      <c r="B305" s="48" t="s">
        <v>21</v>
      </c>
      <c r="D305" s="139">
        <v>850610910000</v>
      </c>
      <c r="E305" s="9">
        <v>0.1</v>
      </c>
      <c r="O305" s="35"/>
      <c r="P305" s="38"/>
      <c r="Q305" s="38"/>
    </row>
    <row r="306" spans="1:22" x14ac:dyDescent="0.25">
      <c r="A306" s="13">
        <v>4.0599999999999996</v>
      </c>
      <c r="B306" s="48" t="s">
        <v>21</v>
      </c>
      <c r="D306" s="138">
        <v>251990900012</v>
      </c>
      <c r="E306" s="9">
        <v>0.1</v>
      </c>
      <c r="O306" s="35"/>
      <c r="P306" s="38"/>
      <c r="Q306" s="38"/>
    </row>
    <row r="307" spans="1:22" x14ac:dyDescent="0.25">
      <c r="A307" s="13">
        <v>4.07</v>
      </c>
      <c r="B307" s="48" t="s">
        <v>21</v>
      </c>
      <c r="D307" s="139">
        <v>470730100000</v>
      </c>
      <c r="E307" s="9">
        <v>0.1</v>
      </c>
      <c r="O307" s="35"/>
      <c r="P307" s="38"/>
      <c r="Q307" s="38"/>
    </row>
    <row r="308" spans="1:22" x14ac:dyDescent="0.25">
      <c r="A308" s="13">
        <v>4.08</v>
      </c>
      <c r="B308" s="48" t="s">
        <v>21</v>
      </c>
      <c r="D308" s="138">
        <v>470730900000</v>
      </c>
      <c r="E308" s="9">
        <v>0.1</v>
      </c>
      <c r="O308" s="35"/>
      <c r="P308" s="38"/>
      <c r="Q308" s="38"/>
    </row>
    <row r="309" spans="1:22" x14ac:dyDescent="0.25">
      <c r="A309" s="13">
        <v>4.09</v>
      </c>
      <c r="B309" s="48" t="s">
        <v>21</v>
      </c>
      <c r="D309" s="139">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48" t="s">
        <v>21</v>
      </c>
      <c r="D310" s="138">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48" t="s">
        <v>21</v>
      </c>
      <c r="D311" s="139">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48" t="s">
        <v>21</v>
      </c>
      <c r="D312" s="138">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48" t="s">
        <v>21</v>
      </c>
      <c r="D313" s="139">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48" t="s">
        <v>21</v>
      </c>
      <c r="D314" s="138">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48" t="s">
        <v>21</v>
      </c>
      <c r="D315" s="139">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48" t="s">
        <v>21</v>
      </c>
      <c r="D316" s="138">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48" t="s">
        <v>21</v>
      </c>
      <c r="D317" s="139">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48" t="s">
        <v>21</v>
      </c>
      <c r="D318" s="138">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48" t="s">
        <v>21</v>
      </c>
      <c r="D319" s="139">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48" t="s">
        <v>21</v>
      </c>
      <c r="D320" s="138">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48" t="s">
        <v>21</v>
      </c>
      <c r="D321" s="139">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48" t="s">
        <v>21</v>
      </c>
      <c r="D322" s="138">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48" t="s">
        <v>21</v>
      </c>
      <c r="D323" s="139">
        <v>271019430011</v>
      </c>
      <c r="E323" s="9">
        <v>0.1</v>
      </c>
      <c r="H323" s="12" t="s">
        <v>74</v>
      </c>
      <c r="I323" s="12"/>
      <c r="J323" s="12"/>
      <c r="L323" s="34"/>
      <c r="O323" s="35"/>
      <c r="P323" s="38"/>
      <c r="Q323" s="35"/>
      <c r="V323" s="37"/>
    </row>
    <row r="324" spans="1:22" x14ac:dyDescent="0.25">
      <c r="A324" s="13">
        <v>4.24</v>
      </c>
      <c r="B324" s="48" t="s">
        <v>21</v>
      </c>
      <c r="D324" s="138">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48" t="s">
        <v>21</v>
      </c>
      <c r="D325" s="139">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48" t="s">
        <v>21</v>
      </c>
      <c r="D326" s="138">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48" t="s">
        <v>21</v>
      </c>
      <c r="D327" s="139">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48" t="s">
        <v>21</v>
      </c>
      <c r="D328" s="138">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48" t="s">
        <v>21</v>
      </c>
      <c r="D329" s="139">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48" t="s">
        <v>21</v>
      </c>
      <c r="D330" s="138">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48" t="s">
        <v>21</v>
      </c>
      <c r="D331" s="139">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48" t="s">
        <v>21</v>
      </c>
      <c r="D332" s="138">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48" t="s">
        <v>21</v>
      </c>
      <c r="D333" s="139">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48" t="s">
        <v>21</v>
      </c>
      <c r="D334" s="138">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48" t="s">
        <v>21</v>
      </c>
      <c r="D335" s="139">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48" t="s">
        <v>21</v>
      </c>
      <c r="D336" s="138">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48" t="s">
        <v>21</v>
      </c>
      <c r="D337" s="139">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48" t="s">
        <v>21</v>
      </c>
      <c r="D338" s="138">
        <v>853620900019</v>
      </c>
      <c r="E338" s="9">
        <v>0.1</v>
      </c>
      <c r="O338" s="35"/>
      <c r="P338" s="38"/>
      <c r="Q338" s="38"/>
    </row>
    <row r="339" spans="1:22" x14ac:dyDescent="0.25">
      <c r="A339" s="13">
        <v>4.3899999999999997</v>
      </c>
      <c r="B339" s="48" t="s">
        <v>21</v>
      </c>
      <c r="D339" s="139">
        <v>290243000000</v>
      </c>
      <c r="E339" s="9">
        <v>0.1</v>
      </c>
      <c r="O339" s="35"/>
      <c r="P339" s="38"/>
      <c r="Q339" s="38"/>
    </row>
    <row r="340" spans="1:22" x14ac:dyDescent="0.25">
      <c r="A340" s="13">
        <v>4.4000000000000004</v>
      </c>
      <c r="B340" s="48" t="s">
        <v>21</v>
      </c>
      <c r="D340" s="138">
        <v>722300190000</v>
      </c>
      <c r="E340" s="9">
        <v>0.1</v>
      </c>
      <c r="O340" s="35"/>
      <c r="P340" s="38"/>
      <c r="Q340" s="38"/>
    </row>
    <row r="341" spans="1:22" x14ac:dyDescent="0.25">
      <c r="A341" s="13">
        <v>4.41</v>
      </c>
      <c r="B341" s="48" t="s">
        <v>21</v>
      </c>
      <c r="D341" s="139">
        <v>721913900019</v>
      </c>
      <c r="E341" s="9">
        <v>0.1</v>
      </c>
      <c r="O341" s="35"/>
      <c r="P341" s="38"/>
      <c r="Q341" s="38"/>
    </row>
    <row r="342" spans="1:22" x14ac:dyDescent="0.25">
      <c r="A342" s="13">
        <v>4.42</v>
      </c>
      <c r="B342" s="48" t="s">
        <v>21</v>
      </c>
      <c r="D342" s="138">
        <v>721913100019</v>
      </c>
      <c r="E342" s="9">
        <v>0.1</v>
      </c>
      <c r="O342" s="35"/>
      <c r="P342" s="38"/>
      <c r="Q342" s="38"/>
    </row>
    <row r="343" spans="1:22" x14ac:dyDescent="0.25">
      <c r="A343" s="13">
        <v>4.43</v>
      </c>
      <c r="B343" s="48" t="s">
        <v>21</v>
      </c>
      <c r="D343" s="139">
        <v>721912100019</v>
      </c>
      <c r="E343" s="9">
        <v>0.1</v>
      </c>
      <c r="O343" s="35"/>
      <c r="P343" s="38"/>
      <c r="Q343" s="38"/>
    </row>
    <row r="344" spans="1:22" x14ac:dyDescent="0.25">
      <c r="A344" s="13">
        <v>4.4400000000000004</v>
      </c>
      <c r="B344" s="48" t="s">
        <v>21</v>
      </c>
      <c r="D344" s="138">
        <v>730441009000</v>
      </c>
      <c r="E344" s="9">
        <v>0.1</v>
      </c>
      <c r="O344" s="35"/>
      <c r="P344" s="38"/>
      <c r="Q344" s="38"/>
    </row>
    <row r="345" spans="1:22" x14ac:dyDescent="0.25">
      <c r="A345" s="13">
        <v>4.45</v>
      </c>
      <c r="B345" s="48" t="s">
        <v>21</v>
      </c>
      <c r="D345" s="139">
        <v>730449830000</v>
      </c>
      <c r="E345" s="9">
        <v>0.1</v>
      </c>
      <c r="O345" s="35"/>
      <c r="P345" s="38"/>
      <c r="Q345" s="38"/>
    </row>
    <row r="346" spans="1:22" x14ac:dyDescent="0.25">
      <c r="A346" s="13">
        <v>4.46</v>
      </c>
      <c r="B346" s="48" t="s">
        <v>21</v>
      </c>
      <c r="D346" s="138">
        <v>721921100011</v>
      </c>
      <c r="E346" s="9">
        <v>0.1</v>
      </c>
      <c r="O346" s="35"/>
      <c r="P346" s="38"/>
      <c r="Q346" s="38"/>
    </row>
    <row r="347" spans="1:22" x14ac:dyDescent="0.25">
      <c r="A347" s="13">
        <v>4.47</v>
      </c>
      <c r="B347" s="48" t="s">
        <v>21</v>
      </c>
      <c r="D347" s="139">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48" t="s">
        <v>21</v>
      </c>
      <c r="D348" s="138">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48" t="s">
        <v>21</v>
      </c>
      <c r="D349" s="139">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48" t="s">
        <v>21</v>
      </c>
      <c r="D350" s="138">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48" t="s">
        <v>21</v>
      </c>
      <c r="D351" s="139">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48" t="s">
        <v>21</v>
      </c>
      <c r="D352" s="138">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48" t="s">
        <v>21</v>
      </c>
      <c r="D353" s="139">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48" t="s">
        <v>21</v>
      </c>
      <c r="D354" s="138">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48" t="s">
        <v>21</v>
      </c>
      <c r="D355" s="139">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48" t="s">
        <v>21</v>
      </c>
      <c r="D356" s="138">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48" t="s">
        <v>21</v>
      </c>
      <c r="D357" s="139">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48" t="s">
        <v>21</v>
      </c>
      <c r="D358" s="138">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48" t="s">
        <v>21</v>
      </c>
      <c r="D359" s="139">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48" t="s">
        <v>21</v>
      </c>
      <c r="D360" s="138">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48" t="s">
        <v>21</v>
      </c>
      <c r="D361" s="139">
        <v>390810000019</v>
      </c>
      <c r="E361" s="9">
        <v>0.1</v>
      </c>
      <c r="H361" s="12" t="s">
        <v>74</v>
      </c>
      <c r="I361" s="12"/>
      <c r="J361" s="12"/>
      <c r="L361" s="34"/>
      <c r="O361" s="35"/>
      <c r="P361" s="38"/>
      <c r="Q361" s="35"/>
      <c r="V361" s="37"/>
    </row>
    <row r="362" spans="1:22" x14ac:dyDescent="0.25">
      <c r="A362" s="13">
        <v>4.62</v>
      </c>
      <c r="B362" s="48" t="s">
        <v>21</v>
      </c>
      <c r="D362" s="138">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48" t="s">
        <v>21</v>
      </c>
      <c r="D363" s="139">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48" t="s">
        <v>21</v>
      </c>
      <c r="D364" s="138">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48" t="s">
        <v>21</v>
      </c>
      <c r="D365" s="139">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48" t="s">
        <v>21</v>
      </c>
      <c r="D366" s="138">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48" t="s">
        <v>21</v>
      </c>
      <c r="D367" s="139">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48" t="s">
        <v>21</v>
      </c>
      <c r="D368" s="138">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48" t="s">
        <v>21</v>
      </c>
      <c r="D369" s="139">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48" t="s">
        <v>21</v>
      </c>
      <c r="D370" s="138">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48" t="s">
        <v>21</v>
      </c>
      <c r="D371" s="139">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48" t="s">
        <v>21</v>
      </c>
      <c r="D372" s="138">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48" t="s">
        <v>21</v>
      </c>
      <c r="D373" s="139">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48" t="s">
        <v>21</v>
      </c>
      <c r="D374" s="138">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48" t="s">
        <v>21</v>
      </c>
      <c r="D375" s="139">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48" t="s">
        <v>21</v>
      </c>
      <c r="D376" s="138">
        <v>850680800000</v>
      </c>
      <c r="E376" s="9">
        <v>0.1</v>
      </c>
    </row>
    <row r="377" spans="1:22" x14ac:dyDescent="0.25">
      <c r="A377" s="13">
        <v>4.7699999999999996</v>
      </c>
      <c r="B377" s="48" t="s">
        <v>21</v>
      </c>
      <c r="D377" s="139">
        <v>854991000000</v>
      </c>
      <c r="E377" s="9">
        <v>0.1</v>
      </c>
      <c r="M377" s="36"/>
    </row>
    <row r="378" spans="1:22" x14ac:dyDescent="0.25">
      <c r="A378" s="13">
        <v>4.78</v>
      </c>
      <c r="B378" s="48" t="s">
        <v>21</v>
      </c>
      <c r="D378" s="138">
        <v>854931000000</v>
      </c>
      <c r="E378" s="9">
        <v>0.1</v>
      </c>
    </row>
    <row r="379" spans="1:22" x14ac:dyDescent="0.25">
      <c r="A379" s="13">
        <v>4.79</v>
      </c>
      <c r="B379" s="48" t="s">
        <v>21</v>
      </c>
      <c r="D379" s="139">
        <v>854919900000</v>
      </c>
      <c r="E379" s="9">
        <v>0.1</v>
      </c>
    </row>
    <row r="380" spans="1:22" x14ac:dyDescent="0.25">
      <c r="A380" s="13">
        <v>4.8</v>
      </c>
      <c r="B380" s="48" t="s">
        <v>21</v>
      </c>
      <c r="D380" s="138">
        <v>853710910000</v>
      </c>
      <c r="E380" s="9">
        <v>0.1</v>
      </c>
    </row>
    <row r="381" spans="1:22" x14ac:dyDescent="0.25">
      <c r="A381" s="13">
        <v>4.8099999999999996</v>
      </c>
      <c r="B381" s="48" t="s">
        <v>21</v>
      </c>
      <c r="D381" s="139">
        <v>271112940000</v>
      </c>
      <c r="E381" s="9">
        <v>0.1</v>
      </c>
    </row>
    <row r="382" spans="1:22" x14ac:dyDescent="0.25">
      <c r="A382" s="13">
        <v>4.82</v>
      </c>
      <c r="B382" s="48" t="s">
        <v>21</v>
      </c>
      <c r="D382" s="138">
        <v>290532000000</v>
      </c>
      <c r="E382" s="9">
        <v>0.1</v>
      </c>
    </row>
    <row r="383" spans="1:22" x14ac:dyDescent="0.25">
      <c r="A383" s="13">
        <v>4.83</v>
      </c>
      <c r="B383" s="48" t="s">
        <v>21</v>
      </c>
      <c r="D383" s="139">
        <v>390230000019</v>
      </c>
      <c r="E383" s="9">
        <v>0.1</v>
      </c>
    </row>
    <row r="384" spans="1:22" x14ac:dyDescent="0.25">
      <c r="A384" s="13">
        <v>4.84</v>
      </c>
      <c r="B384" s="48" t="s">
        <v>21</v>
      </c>
      <c r="D384" s="138">
        <v>391590110000</v>
      </c>
      <c r="E384" s="9">
        <v>0.1</v>
      </c>
    </row>
    <row r="385" spans="1:5" x14ac:dyDescent="0.25">
      <c r="A385" s="13">
        <v>4.8499999999999996</v>
      </c>
      <c r="B385" s="48" t="s">
        <v>21</v>
      </c>
      <c r="D385" s="139">
        <v>740811000011</v>
      </c>
      <c r="E385" s="9">
        <v>0.1</v>
      </c>
    </row>
    <row r="386" spans="1:5" x14ac:dyDescent="0.25">
      <c r="A386" s="13">
        <v>4.8600000000000003</v>
      </c>
      <c r="B386" s="48" t="s">
        <v>21</v>
      </c>
      <c r="D386" s="138">
        <v>740400100000</v>
      </c>
      <c r="E386" s="9">
        <v>0.1</v>
      </c>
    </row>
    <row r="387" spans="1:5" x14ac:dyDescent="0.25">
      <c r="A387" s="13">
        <v>4.87</v>
      </c>
      <c r="B387" s="48" t="s">
        <v>21</v>
      </c>
      <c r="D387" s="139">
        <v>740311001000</v>
      </c>
      <c r="E387" s="9">
        <v>0.1</v>
      </c>
    </row>
    <row r="388" spans="1:5" x14ac:dyDescent="0.25">
      <c r="A388" s="13">
        <v>4.88</v>
      </c>
      <c r="B388" s="48" t="s">
        <v>21</v>
      </c>
      <c r="D388" s="138">
        <v>780110000000</v>
      </c>
      <c r="E388" s="9">
        <v>0.1</v>
      </c>
    </row>
    <row r="389" spans="1:5" x14ac:dyDescent="0.25">
      <c r="A389" s="13">
        <v>4.8899999999999997</v>
      </c>
      <c r="B389" s="48" t="s">
        <v>21</v>
      </c>
      <c r="D389" s="139">
        <v>740319009000</v>
      </c>
      <c r="E389" s="9">
        <v>0.1</v>
      </c>
    </row>
    <row r="390" spans="1:5" x14ac:dyDescent="0.25">
      <c r="A390" s="13">
        <v>4.9000000000000004</v>
      </c>
      <c r="B390" s="48" t="s">
        <v>21</v>
      </c>
      <c r="D390" s="138">
        <v>320416000000</v>
      </c>
      <c r="E390" s="9">
        <v>0.1</v>
      </c>
    </row>
    <row r="391" spans="1:5" x14ac:dyDescent="0.25">
      <c r="A391" s="13">
        <v>4.91</v>
      </c>
      <c r="B391" s="48" t="s">
        <v>21</v>
      </c>
      <c r="D391" s="139">
        <v>853641900000</v>
      </c>
      <c r="E391" s="9">
        <v>0.1</v>
      </c>
    </row>
    <row r="392" spans="1:5" x14ac:dyDescent="0.25">
      <c r="A392" s="13">
        <v>4.92</v>
      </c>
      <c r="B392" s="48" t="s">
        <v>21</v>
      </c>
      <c r="D392" s="138">
        <v>340290100012</v>
      </c>
      <c r="E392" s="9">
        <v>0.1</v>
      </c>
    </row>
    <row r="393" spans="1:5" x14ac:dyDescent="0.25">
      <c r="A393" s="13">
        <v>4.93</v>
      </c>
      <c r="B393" s="48" t="s">
        <v>21</v>
      </c>
      <c r="D393" s="139">
        <v>293399809049</v>
      </c>
      <c r="E393" s="9">
        <v>0.1</v>
      </c>
    </row>
    <row r="394" spans="1:5" x14ac:dyDescent="0.25">
      <c r="A394" s="13">
        <v>4.9400000000000004</v>
      </c>
      <c r="B394" s="48" t="s">
        <v>21</v>
      </c>
      <c r="D394" s="138">
        <v>293299009029</v>
      </c>
      <c r="E394" s="9">
        <v>0.1</v>
      </c>
    </row>
    <row r="395" spans="1:5" x14ac:dyDescent="0.25">
      <c r="A395" s="13">
        <v>4.95</v>
      </c>
      <c r="B395" s="48" t="s">
        <v>21</v>
      </c>
      <c r="D395" s="139">
        <v>852990659000</v>
      </c>
      <c r="E395" s="9">
        <v>0.1</v>
      </c>
    </row>
    <row r="396" spans="1:5" x14ac:dyDescent="0.25">
      <c r="A396" s="13">
        <v>4.96</v>
      </c>
      <c r="B396" s="48" t="s">
        <v>21</v>
      </c>
      <c r="D396" s="138">
        <v>290511001011</v>
      </c>
      <c r="E396" s="9">
        <v>0.1</v>
      </c>
    </row>
    <row r="397" spans="1:5" x14ac:dyDescent="0.25">
      <c r="A397" s="13">
        <v>4.97</v>
      </c>
      <c r="B397" s="48" t="s">
        <v>21</v>
      </c>
      <c r="D397" s="139">
        <v>850110100000</v>
      </c>
      <c r="E397" s="9">
        <v>0.1</v>
      </c>
    </row>
    <row r="398" spans="1:5" x14ac:dyDescent="0.25">
      <c r="A398" s="13">
        <v>4.9800000000000004</v>
      </c>
      <c r="B398" s="48" t="s">
        <v>21</v>
      </c>
      <c r="D398" s="138">
        <v>852351100000</v>
      </c>
      <c r="E398" s="9">
        <v>0.1</v>
      </c>
    </row>
    <row r="399" spans="1:5" x14ac:dyDescent="0.25">
      <c r="A399" s="13">
        <v>4.99</v>
      </c>
      <c r="B399" s="48" t="s">
        <v>21</v>
      </c>
      <c r="D399" s="139">
        <v>410150301000</v>
      </c>
      <c r="E399" s="9">
        <v>0.1</v>
      </c>
    </row>
    <row r="400" spans="1:5" x14ac:dyDescent="0.25">
      <c r="A400" s="13">
        <v>5</v>
      </c>
      <c r="B400" s="48" t="s">
        <v>21</v>
      </c>
      <c r="D400" s="138">
        <v>854690101013</v>
      </c>
      <c r="E400" s="9">
        <v>0.1</v>
      </c>
    </row>
    <row r="401" spans="1:5" x14ac:dyDescent="0.25">
      <c r="A401" s="13">
        <v>5.01</v>
      </c>
      <c r="B401" s="48" t="s">
        <v>21</v>
      </c>
      <c r="D401" s="139">
        <v>281122000000</v>
      </c>
      <c r="E401" s="9">
        <v>0.1</v>
      </c>
    </row>
    <row r="402" spans="1:5" x14ac:dyDescent="0.25">
      <c r="A402" s="13">
        <v>5.0199999999999996</v>
      </c>
      <c r="B402" s="48" t="s">
        <v>21</v>
      </c>
      <c r="D402" s="138">
        <v>722519900000</v>
      </c>
      <c r="E402" s="9">
        <v>0.1</v>
      </c>
    </row>
    <row r="403" spans="1:5" x14ac:dyDescent="0.25">
      <c r="A403" s="13">
        <v>5.03</v>
      </c>
      <c r="B403" s="48" t="s">
        <v>21</v>
      </c>
      <c r="D403" s="139">
        <v>722511000000</v>
      </c>
      <c r="E403" s="9">
        <v>0.1</v>
      </c>
    </row>
    <row r="404" spans="1:5" x14ac:dyDescent="0.25">
      <c r="A404" s="13">
        <v>5.04</v>
      </c>
      <c r="B404" s="48" t="s">
        <v>21</v>
      </c>
      <c r="D404" s="138">
        <v>291814000000</v>
      </c>
      <c r="E404" s="9">
        <v>0.1</v>
      </c>
    </row>
    <row r="405" spans="1:5" x14ac:dyDescent="0.25">
      <c r="A405" s="13">
        <v>5.05</v>
      </c>
      <c r="B405" s="48" t="s">
        <v>21</v>
      </c>
      <c r="D405" s="139">
        <v>283711000011</v>
      </c>
      <c r="E405" s="9">
        <v>0.1</v>
      </c>
    </row>
    <row r="406" spans="1:5" x14ac:dyDescent="0.25">
      <c r="A406" s="13">
        <v>5.0599999999999996</v>
      </c>
      <c r="B406" s="48" t="s">
        <v>21</v>
      </c>
      <c r="D406" s="138">
        <v>890800001000</v>
      </c>
      <c r="E406" s="9">
        <v>0.1</v>
      </c>
    </row>
    <row r="407" spans="1:5" x14ac:dyDescent="0.25">
      <c r="A407" s="13">
        <v>5.07</v>
      </c>
      <c r="B407" s="48" t="s">
        <v>21</v>
      </c>
      <c r="D407" s="139">
        <v>710812000012</v>
      </c>
      <c r="E407" s="9">
        <v>0.1</v>
      </c>
    </row>
    <row r="408" spans="1:5" x14ac:dyDescent="0.25">
      <c r="A408" s="13">
        <v>5.08</v>
      </c>
      <c r="B408" s="48" t="s">
        <v>21</v>
      </c>
      <c r="D408" s="138">
        <v>710812000013</v>
      </c>
      <c r="E408" s="9">
        <v>0.1</v>
      </c>
    </row>
    <row r="409" spans="1:5" x14ac:dyDescent="0.25">
      <c r="A409" s="13">
        <v>5.09</v>
      </c>
      <c r="B409" s="48" t="s">
        <v>21</v>
      </c>
      <c r="D409" s="139">
        <v>851140009000</v>
      </c>
      <c r="E409" s="9">
        <v>0.1</v>
      </c>
    </row>
    <row r="410" spans="1:5" x14ac:dyDescent="0.25">
      <c r="A410" s="13">
        <v>5.0999999999999996</v>
      </c>
      <c r="B410" s="48" t="s">
        <v>21</v>
      </c>
      <c r="D410" s="138">
        <v>382311000000</v>
      </c>
      <c r="E410" s="9">
        <v>0.1</v>
      </c>
    </row>
    <row r="411" spans="1:5" x14ac:dyDescent="0.25">
      <c r="A411" s="13">
        <v>5.1100000000000003</v>
      </c>
      <c r="B411" s="48" t="s">
        <v>21</v>
      </c>
      <c r="D411" s="139">
        <v>290250000000</v>
      </c>
      <c r="E411" s="9">
        <v>0.1</v>
      </c>
    </row>
    <row r="412" spans="1:5" x14ac:dyDescent="0.25">
      <c r="A412" s="13">
        <v>5.12</v>
      </c>
      <c r="B412" s="48" t="s">
        <v>21</v>
      </c>
      <c r="D412" s="138">
        <v>391520000000</v>
      </c>
      <c r="E412" s="9">
        <v>0.1</v>
      </c>
    </row>
    <row r="413" spans="1:5" x14ac:dyDescent="0.25">
      <c r="A413" s="13">
        <v>5.13</v>
      </c>
      <c r="B413" s="48" t="s">
        <v>21</v>
      </c>
      <c r="D413" s="139">
        <v>550210000000</v>
      </c>
      <c r="E413" s="9">
        <v>0.1</v>
      </c>
    </row>
    <row r="414" spans="1:5" x14ac:dyDescent="0.25">
      <c r="A414" s="13">
        <v>5.14</v>
      </c>
      <c r="B414" s="48" t="s">
        <v>21</v>
      </c>
      <c r="D414" s="138">
        <v>281810110000</v>
      </c>
      <c r="E414" s="9">
        <v>0.1</v>
      </c>
    </row>
    <row r="415" spans="1:5" x14ac:dyDescent="0.25">
      <c r="A415" s="13">
        <v>5.15</v>
      </c>
      <c r="B415" s="48" t="s">
        <v>21</v>
      </c>
      <c r="D415" s="139">
        <v>340420000000</v>
      </c>
      <c r="E415" s="9">
        <v>0.1</v>
      </c>
    </row>
    <row r="416" spans="1:5" x14ac:dyDescent="0.25">
      <c r="A416" s="13">
        <v>5.16</v>
      </c>
      <c r="B416" s="48" t="s">
        <v>21</v>
      </c>
      <c r="D416" s="138">
        <v>281410000000</v>
      </c>
      <c r="E416" s="9">
        <v>0.1</v>
      </c>
    </row>
    <row r="417" spans="1:5" x14ac:dyDescent="0.25">
      <c r="A417" s="13">
        <v>5.17</v>
      </c>
      <c r="B417" s="48" t="s">
        <v>21</v>
      </c>
      <c r="D417" s="139">
        <v>283620000011</v>
      </c>
      <c r="E417" s="9">
        <v>0.1</v>
      </c>
    </row>
    <row r="418" spans="1:5" x14ac:dyDescent="0.25">
      <c r="A418" s="13">
        <v>5.18</v>
      </c>
      <c r="B418" s="48" t="s">
        <v>21</v>
      </c>
      <c r="D418" s="138">
        <v>720390000000</v>
      </c>
      <c r="E418" s="9">
        <v>0.1</v>
      </c>
    </row>
    <row r="419" spans="1:5" x14ac:dyDescent="0.25">
      <c r="A419" s="13">
        <v>5.19</v>
      </c>
      <c r="B419" s="48" t="s">
        <v>21</v>
      </c>
      <c r="D419" s="139">
        <v>852491000000</v>
      </c>
      <c r="E419" s="9">
        <v>0.1</v>
      </c>
    </row>
    <row r="420" spans="1:5" x14ac:dyDescent="0.25">
      <c r="A420" s="13">
        <v>5.2</v>
      </c>
      <c r="B420" s="48" t="s">
        <v>21</v>
      </c>
      <c r="D420" s="138">
        <v>852492000000</v>
      </c>
      <c r="E420" s="9">
        <v>0.1</v>
      </c>
    </row>
    <row r="421" spans="1:5" x14ac:dyDescent="0.25">
      <c r="A421" s="13">
        <v>5.21</v>
      </c>
      <c r="B421" s="48" t="s">
        <v>21</v>
      </c>
      <c r="D421" s="139">
        <v>251020001011</v>
      </c>
      <c r="E421" s="9">
        <v>0.1</v>
      </c>
    </row>
    <row r="422" spans="1:5" x14ac:dyDescent="0.25">
      <c r="A422" s="13">
        <v>5.22</v>
      </c>
      <c r="B422" s="48" t="s">
        <v>21</v>
      </c>
      <c r="D422" s="138">
        <v>680530000000</v>
      </c>
      <c r="E422" s="9">
        <v>0.1</v>
      </c>
    </row>
    <row r="423" spans="1:5" x14ac:dyDescent="0.25">
      <c r="A423" s="13">
        <v>5.23</v>
      </c>
      <c r="B423" s="48" t="s">
        <v>21</v>
      </c>
      <c r="D423" s="139">
        <v>722840100000</v>
      </c>
      <c r="E423" s="9">
        <v>0.1</v>
      </c>
    </row>
    <row r="424" spans="1:5" x14ac:dyDescent="0.25">
      <c r="A424" s="13">
        <v>5.24</v>
      </c>
      <c r="B424" s="48" t="s">
        <v>21</v>
      </c>
      <c r="D424" s="138">
        <v>240120950000</v>
      </c>
      <c r="E424" s="9">
        <v>0.1</v>
      </c>
    </row>
    <row r="425" spans="1:5" x14ac:dyDescent="0.25">
      <c r="A425" s="13">
        <v>5.25</v>
      </c>
      <c r="B425" s="48" t="s">
        <v>21</v>
      </c>
      <c r="D425" s="139">
        <v>840820350000</v>
      </c>
      <c r="E425" s="9">
        <v>0.1</v>
      </c>
    </row>
    <row r="426" spans="1:5" x14ac:dyDescent="0.25">
      <c r="A426" s="13">
        <v>5.26</v>
      </c>
      <c r="B426" s="48" t="s">
        <v>21</v>
      </c>
      <c r="D426" s="138">
        <v>253090700000</v>
      </c>
      <c r="E426" s="9">
        <v>0.1</v>
      </c>
    </row>
    <row r="427" spans="1:5" x14ac:dyDescent="0.25">
      <c r="A427" s="13">
        <v>5.27</v>
      </c>
      <c r="B427" s="48" t="s">
        <v>21</v>
      </c>
      <c r="D427" s="139">
        <v>240399900000</v>
      </c>
      <c r="E427" s="9">
        <v>0.1</v>
      </c>
    </row>
    <row r="428" spans="1:5" x14ac:dyDescent="0.25">
      <c r="A428" s="13">
        <v>5.28</v>
      </c>
      <c r="B428" s="48" t="s">
        <v>21</v>
      </c>
      <c r="D428" s="138">
        <v>270400100000</v>
      </c>
      <c r="E428" s="9">
        <v>0.1</v>
      </c>
    </row>
    <row r="429" spans="1:5" x14ac:dyDescent="0.25">
      <c r="A429" s="13">
        <v>5.29</v>
      </c>
      <c r="B429" s="48" t="s">
        <v>21</v>
      </c>
      <c r="D429" s="139">
        <v>300390000000</v>
      </c>
      <c r="E429" s="9">
        <v>0.1</v>
      </c>
    </row>
    <row r="430" spans="1:5" x14ac:dyDescent="0.25">
      <c r="A430" s="13">
        <v>5.3</v>
      </c>
      <c r="B430" s="48" t="s">
        <v>21</v>
      </c>
      <c r="D430" s="138">
        <v>851779000000</v>
      </c>
      <c r="E430" s="9">
        <v>0.1</v>
      </c>
    </row>
    <row r="431" spans="1:5" x14ac:dyDescent="0.25">
      <c r="A431" s="13">
        <v>5.31</v>
      </c>
      <c r="B431" s="48" t="s">
        <v>21</v>
      </c>
      <c r="D431" s="139">
        <v>291736000011</v>
      </c>
      <c r="E431" s="9">
        <v>0.1</v>
      </c>
    </row>
    <row r="432" spans="1:5" x14ac:dyDescent="0.25">
      <c r="A432" s="13">
        <v>5.32</v>
      </c>
      <c r="B432" s="48" t="s">
        <v>21</v>
      </c>
      <c r="D432" s="138">
        <v>401512000011</v>
      </c>
      <c r="E432" s="9">
        <v>0.1</v>
      </c>
    </row>
    <row r="433" spans="1:5" x14ac:dyDescent="0.25">
      <c r="A433" s="13">
        <v>5.33</v>
      </c>
      <c r="B433" s="48" t="s">
        <v>21</v>
      </c>
      <c r="D433" s="139">
        <v>401512000019</v>
      </c>
      <c r="E433" s="9">
        <v>0.1</v>
      </c>
    </row>
    <row r="434" spans="1:5" x14ac:dyDescent="0.25">
      <c r="A434" s="13">
        <v>5.34</v>
      </c>
      <c r="B434" s="48" t="s">
        <v>21</v>
      </c>
      <c r="D434" s="138">
        <v>810830000000</v>
      </c>
      <c r="E434" s="9">
        <v>0.1</v>
      </c>
    </row>
    <row r="435" spans="1:5" x14ac:dyDescent="0.25">
      <c r="A435" s="13">
        <v>5.35</v>
      </c>
      <c r="B435" s="48" t="s">
        <v>21</v>
      </c>
      <c r="D435" s="139">
        <v>810890900000</v>
      </c>
      <c r="E435" s="9">
        <v>0.1</v>
      </c>
    </row>
    <row r="436" spans="1:5" x14ac:dyDescent="0.25">
      <c r="A436" s="13">
        <v>5.36</v>
      </c>
      <c r="B436" s="48" t="s">
        <v>21</v>
      </c>
      <c r="D436" s="138">
        <v>810890500000</v>
      </c>
      <c r="E436" s="9">
        <v>0.1</v>
      </c>
    </row>
    <row r="437" spans="1:5" x14ac:dyDescent="0.25">
      <c r="A437" s="13">
        <v>5.37</v>
      </c>
      <c r="B437" s="48" t="s">
        <v>21</v>
      </c>
      <c r="D437" s="139">
        <v>300249000000</v>
      </c>
      <c r="E437" s="9">
        <v>0.1</v>
      </c>
    </row>
    <row r="438" spans="1:5" x14ac:dyDescent="0.25">
      <c r="A438" s="13">
        <v>5.38</v>
      </c>
      <c r="B438" s="48" t="s">
        <v>21</v>
      </c>
      <c r="D438" s="138">
        <v>290230000000</v>
      </c>
      <c r="E438" s="9">
        <v>0.1</v>
      </c>
    </row>
    <row r="439" spans="1:5" x14ac:dyDescent="0.25">
      <c r="A439" s="13">
        <v>5.39</v>
      </c>
      <c r="B439" s="48" t="s">
        <v>21</v>
      </c>
      <c r="D439" s="139">
        <v>480421100000</v>
      </c>
      <c r="E439" s="9">
        <v>0.1</v>
      </c>
    </row>
    <row r="440" spans="1:5" x14ac:dyDescent="0.25">
      <c r="A440" s="13">
        <v>5.4</v>
      </c>
      <c r="B440" s="48" t="s">
        <v>21</v>
      </c>
      <c r="D440" s="138">
        <v>854129000000</v>
      </c>
      <c r="E440" s="9">
        <v>0.1</v>
      </c>
    </row>
    <row r="441" spans="1:5" x14ac:dyDescent="0.25">
      <c r="A441" s="13">
        <v>5.41</v>
      </c>
      <c r="B441" s="48" t="s">
        <v>21</v>
      </c>
      <c r="D441" s="139">
        <v>841191001000</v>
      </c>
      <c r="E441" s="9">
        <v>0.1</v>
      </c>
    </row>
    <row r="442" spans="1:5" x14ac:dyDescent="0.25">
      <c r="A442" s="13">
        <v>5.42</v>
      </c>
      <c r="B442" s="48" t="s">
        <v>21</v>
      </c>
      <c r="D442" s="138">
        <v>841191009000</v>
      </c>
      <c r="E442" s="9">
        <v>0.1</v>
      </c>
    </row>
    <row r="443" spans="1:5" x14ac:dyDescent="0.25">
      <c r="A443" s="13">
        <v>5.43</v>
      </c>
      <c r="B443" s="48" t="s">
        <v>21</v>
      </c>
      <c r="D443" s="139">
        <v>841112301000</v>
      </c>
      <c r="E443" s="9">
        <v>0.1</v>
      </c>
    </row>
    <row r="444" spans="1:5" x14ac:dyDescent="0.25">
      <c r="A444" s="13">
        <v>5.44</v>
      </c>
      <c r="B444" s="48" t="s">
        <v>21</v>
      </c>
      <c r="D444" s="138">
        <v>841112801000</v>
      </c>
      <c r="E444" s="9">
        <v>0.1</v>
      </c>
    </row>
    <row r="445" spans="1:5" x14ac:dyDescent="0.25">
      <c r="A445" s="13">
        <v>5.45</v>
      </c>
      <c r="B445" s="48" t="s">
        <v>21</v>
      </c>
      <c r="D445" s="139">
        <v>880730000000</v>
      </c>
      <c r="E445" s="9">
        <v>0.1</v>
      </c>
    </row>
    <row r="446" spans="1:5" x14ac:dyDescent="0.25">
      <c r="A446" s="13">
        <v>5.46</v>
      </c>
      <c r="B446" s="48" t="s">
        <v>21</v>
      </c>
      <c r="D446" s="138">
        <v>310210100000</v>
      </c>
      <c r="E446" s="9">
        <v>0.1</v>
      </c>
    </row>
    <row r="447" spans="1:5" x14ac:dyDescent="0.25">
      <c r="A447" s="13">
        <v>5.47</v>
      </c>
      <c r="B447" s="48" t="s">
        <v>21</v>
      </c>
      <c r="D447" s="139">
        <v>291532000000</v>
      </c>
      <c r="E447" s="9">
        <v>0.1</v>
      </c>
    </row>
    <row r="448" spans="1:5" x14ac:dyDescent="0.25">
      <c r="A448" s="13">
        <v>5.48</v>
      </c>
      <c r="B448" s="48" t="s">
        <v>21</v>
      </c>
      <c r="D448" s="138">
        <v>390529000000</v>
      </c>
      <c r="E448" s="9">
        <v>0.1</v>
      </c>
    </row>
    <row r="449" spans="1:5" x14ac:dyDescent="0.25">
      <c r="A449" s="13">
        <v>5.49</v>
      </c>
      <c r="B449" s="48" t="s">
        <v>21</v>
      </c>
      <c r="D449" s="139">
        <v>290321000000</v>
      </c>
      <c r="E449" s="9">
        <v>0.1</v>
      </c>
    </row>
    <row r="450" spans="1:5" x14ac:dyDescent="0.25">
      <c r="A450" s="13">
        <v>5.5</v>
      </c>
      <c r="B450" s="48" t="s">
        <v>21</v>
      </c>
      <c r="D450" s="138">
        <v>391530000000</v>
      </c>
      <c r="E450" s="9">
        <v>0.1</v>
      </c>
    </row>
    <row r="451" spans="1:5" x14ac:dyDescent="0.25">
      <c r="A451" s="13">
        <v>5.51</v>
      </c>
      <c r="B451" s="48" t="s">
        <v>21</v>
      </c>
      <c r="D451" s="139">
        <v>390591000000</v>
      </c>
      <c r="E451" s="9">
        <v>0.1</v>
      </c>
    </row>
    <row r="452" spans="1:5" x14ac:dyDescent="0.25">
      <c r="A452" s="13">
        <v>5.52</v>
      </c>
      <c r="B452" s="48" t="s">
        <v>21</v>
      </c>
      <c r="D452" s="138">
        <v>392112000000</v>
      </c>
      <c r="E452" s="9">
        <v>0.1</v>
      </c>
    </row>
    <row r="453" spans="1:5" x14ac:dyDescent="0.25">
      <c r="A453" s="13">
        <v>5.53</v>
      </c>
      <c r="B453" s="48" t="s">
        <v>21</v>
      </c>
      <c r="D453" s="139">
        <v>550410000019</v>
      </c>
      <c r="E453" s="9">
        <v>0.1</v>
      </c>
    </row>
    <row r="454" spans="1:5" x14ac:dyDescent="0.25">
      <c r="A454" s="13">
        <v>5.54</v>
      </c>
      <c r="B454" s="48" t="s">
        <v>21</v>
      </c>
      <c r="D454" s="138">
        <v>540331000000</v>
      </c>
      <c r="E454" s="9">
        <v>0.1</v>
      </c>
    </row>
    <row r="455" spans="1:5" x14ac:dyDescent="0.25">
      <c r="A455" s="13">
        <v>5.55</v>
      </c>
      <c r="B455" s="48" t="s">
        <v>21</v>
      </c>
      <c r="D455" s="139">
        <v>271012210000</v>
      </c>
      <c r="E455" s="9">
        <v>0.1</v>
      </c>
    </row>
    <row r="456" spans="1:5" x14ac:dyDescent="0.25">
      <c r="A456" s="13">
        <v>5.56</v>
      </c>
      <c r="B456" s="48" t="s">
        <v>21</v>
      </c>
      <c r="D456" s="138">
        <v>902230000000</v>
      </c>
      <c r="E456" s="9">
        <v>0.1</v>
      </c>
    </row>
    <row r="457" spans="1:5" x14ac:dyDescent="0.25">
      <c r="A457" s="13">
        <v>5.57</v>
      </c>
      <c r="B457" s="48" t="s">
        <v>21</v>
      </c>
      <c r="D457" s="139">
        <v>902290200000</v>
      </c>
      <c r="E457" s="9">
        <v>0.1</v>
      </c>
    </row>
    <row r="458" spans="1:5" x14ac:dyDescent="0.25">
      <c r="A458" s="13">
        <v>5.58</v>
      </c>
      <c r="B458" s="48" t="s">
        <v>21</v>
      </c>
      <c r="D458" s="138">
        <v>340391000000</v>
      </c>
      <c r="E458" s="9">
        <v>0.1</v>
      </c>
    </row>
    <row r="459" spans="1:5" x14ac:dyDescent="0.25">
      <c r="A459" s="13">
        <v>5.59</v>
      </c>
      <c r="B459" s="48" t="s">
        <v>21</v>
      </c>
      <c r="D459" s="139">
        <v>340399000000</v>
      </c>
      <c r="E459" s="9">
        <v>0.1</v>
      </c>
    </row>
    <row r="460" spans="1:5" x14ac:dyDescent="0.25">
      <c r="A460" s="13">
        <v>5.6</v>
      </c>
      <c r="B460" s="48" t="s">
        <v>21</v>
      </c>
      <c r="D460" s="138">
        <v>271012150011</v>
      </c>
      <c r="E460" s="9">
        <v>0.1</v>
      </c>
    </row>
    <row r="461" spans="1:5" x14ac:dyDescent="0.25">
      <c r="A461" s="13">
        <v>5.61</v>
      </c>
      <c r="B461" s="48" t="s">
        <v>21</v>
      </c>
      <c r="D461" s="139">
        <v>293369800019</v>
      </c>
      <c r="E461" s="9">
        <v>0.1</v>
      </c>
    </row>
    <row r="462" spans="1:5" x14ac:dyDescent="0.25">
      <c r="A462" s="13">
        <v>5.62</v>
      </c>
      <c r="B462" s="48" t="s">
        <v>21</v>
      </c>
      <c r="D462" s="138">
        <v>293339990039</v>
      </c>
      <c r="E462" s="9">
        <v>0.1</v>
      </c>
    </row>
    <row r="463" spans="1:5" x14ac:dyDescent="0.25">
      <c r="A463" s="13">
        <v>5.63</v>
      </c>
      <c r="B463" s="48" t="s">
        <v>21</v>
      </c>
      <c r="D463" s="139">
        <v>293359950038</v>
      </c>
      <c r="E463" s="9">
        <v>0.1</v>
      </c>
    </row>
    <row r="464" spans="1:5" x14ac:dyDescent="0.25">
      <c r="A464" s="13">
        <v>5.64</v>
      </c>
      <c r="B464" s="48" t="s">
        <v>21</v>
      </c>
      <c r="D464" s="138">
        <v>480511000000</v>
      </c>
      <c r="E464" s="9">
        <v>0.1</v>
      </c>
    </row>
    <row r="465" spans="1:5" x14ac:dyDescent="0.25">
      <c r="A465" s="13">
        <v>5.65</v>
      </c>
      <c r="B465" s="48" t="s">
        <v>21</v>
      </c>
      <c r="D465" s="139">
        <v>848320000000</v>
      </c>
      <c r="E465" s="9">
        <v>0.1</v>
      </c>
    </row>
    <row r="466" spans="1:5" x14ac:dyDescent="0.25">
      <c r="A466" s="13">
        <v>5.66</v>
      </c>
      <c r="B466" s="48" t="s">
        <v>21</v>
      </c>
      <c r="D466" s="138">
        <v>481013009000</v>
      </c>
      <c r="E466" s="9">
        <v>0.1</v>
      </c>
    </row>
    <row r="467" spans="1:5" x14ac:dyDescent="0.25">
      <c r="A467" s="13">
        <v>5.67</v>
      </c>
      <c r="B467" s="48" t="s">
        <v>21</v>
      </c>
      <c r="D467" s="139">
        <v>481029300000</v>
      </c>
      <c r="E467" s="9">
        <v>0.1</v>
      </c>
    </row>
    <row r="468" spans="1:5" x14ac:dyDescent="0.25">
      <c r="A468" s="13">
        <v>5.68</v>
      </c>
      <c r="B468" s="48" t="s">
        <v>21</v>
      </c>
      <c r="D468" s="138">
        <v>481029809000</v>
      </c>
      <c r="E468" s="9">
        <v>0.1</v>
      </c>
    </row>
    <row r="469" spans="1:5" x14ac:dyDescent="0.25">
      <c r="A469" s="13">
        <v>5.69</v>
      </c>
      <c r="B469" s="48" t="s">
        <v>21</v>
      </c>
      <c r="D469" s="139">
        <v>854800200000</v>
      </c>
      <c r="E469" s="9">
        <v>0.1</v>
      </c>
    </row>
    <row r="470" spans="1:5" x14ac:dyDescent="0.25">
      <c r="A470" s="13">
        <v>5.7</v>
      </c>
      <c r="B470" s="48" t="s">
        <v>21</v>
      </c>
      <c r="D470" s="138">
        <v>330210900000</v>
      </c>
      <c r="E470" s="9">
        <v>0.1</v>
      </c>
    </row>
    <row r="471" spans="1:5" x14ac:dyDescent="0.25">
      <c r="A471" s="13">
        <v>5.71</v>
      </c>
      <c r="B471" s="48" t="s">
        <v>21</v>
      </c>
      <c r="D471" s="139">
        <v>390120900011</v>
      </c>
      <c r="E471" s="9">
        <v>0.1</v>
      </c>
    </row>
    <row r="472" spans="1:5" ht="15.75" thickBot="1" x14ac:dyDescent="0.3">
      <c r="A472" s="13">
        <v>5.72</v>
      </c>
      <c r="B472" s="48" t="s">
        <v>21</v>
      </c>
      <c r="D472" s="140">
        <v>510529000000</v>
      </c>
      <c r="E472" s="9">
        <v>0.1</v>
      </c>
    </row>
    <row r="473" spans="1:5" x14ac:dyDescent="0.25">
      <c r="A473" s="13">
        <v>5.73</v>
      </c>
      <c r="B473" s="48" t="s">
        <v>21</v>
      </c>
      <c r="D473" s="141">
        <v>293149400000</v>
      </c>
      <c r="E473" s="9">
        <v>0.6</v>
      </c>
    </row>
    <row r="474" spans="1:5" x14ac:dyDescent="0.25">
      <c r="A474" s="13">
        <v>5.74</v>
      </c>
      <c r="B474" s="48" t="s">
        <v>21</v>
      </c>
      <c r="D474" s="142">
        <v>293149900029</v>
      </c>
      <c r="E474" s="9">
        <v>0.6</v>
      </c>
    </row>
    <row r="475" spans="1:5" x14ac:dyDescent="0.25">
      <c r="A475" s="13">
        <v>5.75</v>
      </c>
      <c r="B475" s="48" t="s">
        <v>21</v>
      </c>
      <c r="D475" s="143">
        <v>293149800029</v>
      </c>
      <c r="E475" s="9">
        <v>0.6</v>
      </c>
    </row>
    <row r="476" spans="1:5" x14ac:dyDescent="0.25">
      <c r="A476" s="13">
        <v>5.76</v>
      </c>
      <c r="B476" s="48" t="s">
        <v>21</v>
      </c>
      <c r="D476" s="144">
        <v>293319900011</v>
      </c>
      <c r="E476" s="9">
        <v>0.6</v>
      </c>
    </row>
    <row r="477" spans="1:5" x14ac:dyDescent="0.25">
      <c r="A477" s="13">
        <v>5.77</v>
      </c>
      <c r="B477" s="48" t="s">
        <v>21</v>
      </c>
      <c r="D477" s="145">
        <v>292145000011</v>
      </c>
      <c r="E477" s="9">
        <v>0.6</v>
      </c>
    </row>
    <row r="478" spans="1:5" x14ac:dyDescent="0.25">
      <c r="A478" s="13">
        <v>5.78</v>
      </c>
      <c r="B478" s="48" t="s">
        <v>21</v>
      </c>
      <c r="D478" s="144">
        <v>292145000012</v>
      </c>
      <c r="E478" s="9">
        <v>0.6</v>
      </c>
    </row>
    <row r="479" spans="1:5" x14ac:dyDescent="0.25">
      <c r="A479" s="13">
        <v>5.79</v>
      </c>
      <c r="B479" s="48" t="s">
        <v>21</v>
      </c>
      <c r="D479" s="145">
        <v>292119400000</v>
      </c>
      <c r="E479" s="9">
        <v>0.6</v>
      </c>
    </row>
    <row r="480" spans="1:5" x14ac:dyDescent="0.25">
      <c r="A480" s="13">
        <v>5.8</v>
      </c>
      <c r="B480" s="48" t="s">
        <v>21</v>
      </c>
      <c r="D480" s="144">
        <v>290343000013</v>
      </c>
      <c r="E480" s="9">
        <v>0.6</v>
      </c>
    </row>
    <row r="481" spans="1:5" x14ac:dyDescent="0.25">
      <c r="A481" s="13">
        <v>5.81</v>
      </c>
      <c r="B481" s="48" t="s">
        <v>21</v>
      </c>
      <c r="D481" s="145">
        <v>290345000011</v>
      </c>
      <c r="E481" s="9">
        <v>0.6</v>
      </c>
    </row>
    <row r="482" spans="1:5" x14ac:dyDescent="0.25">
      <c r="A482" s="13">
        <v>5.82</v>
      </c>
      <c r="B482" s="48" t="s">
        <v>21</v>
      </c>
      <c r="D482" s="144">
        <v>290919900025</v>
      </c>
      <c r="E482" s="9">
        <v>0.6</v>
      </c>
    </row>
    <row r="483" spans="1:5" x14ac:dyDescent="0.25">
      <c r="A483" s="13">
        <v>5.83</v>
      </c>
      <c r="B483" s="48" t="s">
        <v>21</v>
      </c>
      <c r="D483" s="145">
        <v>290348000012</v>
      </c>
      <c r="E483" s="9">
        <v>0.6</v>
      </c>
    </row>
    <row r="484" spans="1:5" x14ac:dyDescent="0.25">
      <c r="A484" s="13">
        <v>5.84</v>
      </c>
      <c r="B484" s="48" t="s">
        <v>21</v>
      </c>
      <c r="D484" s="144">
        <v>290346000011</v>
      </c>
      <c r="E484" s="9">
        <v>0.6</v>
      </c>
    </row>
    <row r="485" spans="1:5" x14ac:dyDescent="0.25">
      <c r="A485" s="13">
        <v>5.85</v>
      </c>
      <c r="B485" s="48" t="s">
        <v>21</v>
      </c>
      <c r="D485" s="145">
        <v>290347000011</v>
      </c>
      <c r="E485" s="9">
        <v>0.6</v>
      </c>
    </row>
    <row r="486" spans="1:5" x14ac:dyDescent="0.25">
      <c r="A486" s="13">
        <v>5.86</v>
      </c>
      <c r="B486" s="48" t="s">
        <v>21</v>
      </c>
      <c r="D486" s="144">
        <v>290346000014</v>
      </c>
      <c r="E486" s="9">
        <v>0.6</v>
      </c>
    </row>
    <row r="487" spans="1:5" x14ac:dyDescent="0.25">
      <c r="A487" s="13">
        <v>5.87</v>
      </c>
      <c r="B487" s="48" t="s">
        <v>21</v>
      </c>
      <c r="D487" s="145">
        <v>290344000012</v>
      </c>
      <c r="E487" s="9">
        <v>0.6</v>
      </c>
    </row>
    <row r="488" spans="1:5" x14ac:dyDescent="0.25">
      <c r="A488" s="13">
        <v>5.88</v>
      </c>
      <c r="B488" s="48" t="s">
        <v>21</v>
      </c>
      <c r="D488" s="144">
        <v>290345000012</v>
      </c>
      <c r="E488" s="9">
        <v>0.6</v>
      </c>
    </row>
    <row r="489" spans="1:5" x14ac:dyDescent="0.25">
      <c r="A489" s="13">
        <v>5.89</v>
      </c>
      <c r="B489" s="48" t="s">
        <v>21</v>
      </c>
      <c r="D489" s="145">
        <v>290919900034</v>
      </c>
      <c r="E489" s="9">
        <v>0.6</v>
      </c>
    </row>
    <row r="490" spans="1:5" x14ac:dyDescent="0.25">
      <c r="A490" s="13">
        <v>5.9</v>
      </c>
      <c r="B490" s="48" t="s">
        <v>21</v>
      </c>
      <c r="D490" s="144">
        <v>290919900023</v>
      </c>
      <c r="E490" s="9">
        <v>0.6</v>
      </c>
    </row>
    <row r="491" spans="1:5" x14ac:dyDescent="0.25">
      <c r="A491" s="13">
        <v>5.91</v>
      </c>
      <c r="B491" s="48" t="s">
        <v>21</v>
      </c>
      <c r="D491" s="145">
        <v>290369190011</v>
      </c>
      <c r="E491" s="9">
        <v>0.6</v>
      </c>
    </row>
    <row r="492" spans="1:5" x14ac:dyDescent="0.25">
      <c r="A492" s="13">
        <v>5.92</v>
      </c>
      <c r="B492" s="48" t="s">
        <v>21</v>
      </c>
      <c r="D492" s="144">
        <v>290919900030</v>
      </c>
      <c r="E492" s="9">
        <v>0.6</v>
      </c>
    </row>
    <row r="493" spans="1:5" x14ac:dyDescent="0.25">
      <c r="A493" s="13">
        <v>5.93</v>
      </c>
      <c r="B493" s="48" t="s">
        <v>21</v>
      </c>
      <c r="D493" s="145">
        <v>290389100000</v>
      </c>
      <c r="E493" s="9">
        <v>0.6</v>
      </c>
    </row>
    <row r="494" spans="1:5" x14ac:dyDescent="0.25">
      <c r="A494" s="13">
        <v>5.94</v>
      </c>
      <c r="B494" s="48" t="s">
        <v>21</v>
      </c>
      <c r="D494" s="144">
        <v>290124000000</v>
      </c>
      <c r="E494" s="9">
        <v>0.6</v>
      </c>
    </row>
    <row r="495" spans="1:5" x14ac:dyDescent="0.25">
      <c r="A495" s="13">
        <v>5.95</v>
      </c>
      <c r="B495" s="48" t="s">
        <v>21</v>
      </c>
      <c r="D495" s="145">
        <v>293299005013</v>
      </c>
      <c r="E495" s="9">
        <v>0.6</v>
      </c>
    </row>
    <row r="496" spans="1:5" x14ac:dyDescent="0.25">
      <c r="A496" s="13">
        <v>5.96</v>
      </c>
      <c r="B496" s="48" t="s">
        <v>21</v>
      </c>
      <c r="D496" s="144">
        <v>293299005011</v>
      </c>
      <c r="E496" s="9">
        <v>0.6</v>
      </c>
    </row>
    <row r="497" spans="1:5" x14ac:dyDescent="0.25">
      <c r="A497" s="13">
        <v>5.97</v>
      </c>
      <c r="B497" s="48" t="s">
        <v>21</v>
      </c>
      <c r="D497" s="145">
        <v>293359200000</v>
      </c>
      <c r="E497" s="9">
        <v>0.6</v>
      </c>
    </row>
    <row r="498" spans="1:5" x14ac:dyDescent="0.25">
      <c r="A498" s="13">
        <v>5.98</v>
      </c>
      <c r="B498" s="48" t="s">
        <v>21</v>
      </c>
      <c r="D498" s="144">
        <v>293299005012</v>
      </c>
      <c r="E498" s="9">
        <v>0.6</v>
      </c>
    </row>
    <row r="499" spans="1:5" x14ac:dyDescent="0.25">
      <c r="A499" s="13">
        <v>5.99</v>
      </c>
      <c r="B499" s="48" t="s">
        <v>21</v>
      </c>
      <c r="D499" s="145">
        <v>291469100000</v>
      </c>
      <c r="E499" s="9">
        <v>0.6</v>
      </c>
    </row>
    <row r="500" spans="1:5" x14ac:dyDescent="0.25">
      <c r="A500" s="13">
        <v>6</v>
      </c>
      <c r="B500" s="48" t="s">
        <v>21</v>
      </c>
      <c r="D500" s="144">
        <v>151800990000</v>
      </c>
      <c r="E500" s="9">
        <v>0.6</v>
      </c>
    </row>
    <row r="501" spans="1:5" x14ac:dyDescent="0.25">
      <c r="A501" s="13">
        <v>6.01</v>
      </c>
      <c r="B501" s="48" t="s">
        <v>21</v>
      </c>
      <c r="D501" s="145">
        <v>290919900026</v>
      </c>
      <c r="E501" s="9">
        <v>0.6</v>
      </c>
    </row>
    <row r="502" spans="1:5" x14ac:dyDescent="0.25">
      <c r="A502" s="13">
        <v>6.02</v>
      </c>
      <c r="B502" s="48" t="s">
        <v>21</v>
      </c>
      <c r="D502" s="144">
        <v>291560110000</v>
      </c>
      <c r="E502" s="9">
        <v>0.6</v>
      </c>
    </row>
    <row r="503" spans="1:5" x14ac:dyDescent="0.25">
      <c r="A503" s="13">
        <v>6.03</v>
      </c>
      <c r="B503" s="48" t="s">
        <v>21</v>
      </c>
      <c r="D503" s="145">
        <v>291030000000</v>
      </c>
      <c r="E503" s="9">
        <v>0.6</v>
      </c>
    </row>
    <row r="504" spans="1:5" x14ac:dyDescent="0.25">
      <c r="A504" s="13">
        <v>6.04</v>
      </c>
      <c r="B504" s="48" t="s">
        <v>21</v>
      </c>
      <c r="D504" s="144">
        <v>390729910000</v>
      </c>
      <c r="E504" s="9">
        <v>0.6</v>
      </c>
    </row>
    <row r="505" spans="1:5" x14ac:dyDescent="0.25">
      <c r="A505" s="13">
        <v>6.05</v>
      </c>
      <c r="B505" s="48" t="s">
        <v>21</v>
      </c>
      <c r="D505" s="145">
        <v>290715100000</v>
      </c>
      <c r="E505" s="9">
        <v>0.6</v>
      </c>
    </row>
    <row r="506" spans="1:5" x14ac:dyDescent="0.25">
      <c r="A506" s="13">
        <v>6.06</v>
      </c>
      <c r="B506" s="48" t="s">
        <v>21</v>
      </c>
      <c r="D506" s="144">
        <v>290541000000</v>
      </c>
      <c r="E506" s="9">
        <v>0.6</v>
      </c>
    </row>
    <row r="507" spans="1:5" x14ac:dyDescent="0.25">
      <c r="A507" s="13">
        <v>6.07</v>
      </c>
      <c r="B507" s="48" t="s">
        <v>21</v>
      </c>
      <c r="D507" s="145">
        <v>293339350000</v>
      </c>
      <c r="E507" s="9">
        <v>0.6</v>
      </c>
    </row>
    <row r="508" spans="1:5" x14ac:dyDescent="0.25">
      <c r="A508" s="13">
        <v>6.08</v>
      </c>
      <c r="B508" s="48" t="s">
        <v>21</v>
      </c>
      <c r="D508" s="144">
        <v>293379000012</v>
      </c>
      <c r="E508" s="9">
        <v>0.6</v>
      </c>
    </row>
    <row r="509" spans="1:5" x14ac:dyDescent="0.25">
      <c r="A509" s="13">
        <v>6.09</v>
      </c>
      <c r="B509" s="48" t="s">
        <v>21</v>
      </c>
      <c r="D509" s="145">
        <v>292145000021</v>
      </c>
      <c r="E509" s="9">
        <v>0.6</v>
      </c>
    </row>
    <row r="510" spans="1:5" x14ac:dyDescent="0.25">
      <c r="A510" s="13">
        <v>6.1</v>
      </c>
      <c r="B510" s="48" t="s">
        <v>21</v>
      </c>
      <c r="D510" s="144">
        <v>291300009011</v>
      </c>
      <c r="E510" s="9">
        <v>0.6</v>
      </c>
    </row>
    <row r="511" spans="1:5" x14ac:dyDescent="0.25">
      <c r="A511" s="13">
        <v>6.11</v>
      </c>
      <c r="B511" s="48" t="s">
        <v>21</v>
      </c>
      <c r="D511" s="145">
        <v>290930902000</v>
      </c>
      <c r="E511" s="9">
        <v>0.6</v>
      </c>
    </row>
    <row r="512" spans="1:5" x14ac:dyDescent="0.25">
      <c r="A512" s="13">
        <v>6.12</v>
      </c>
      <c r="B512" s="48" t="s">
        <v>21</v>
      </c>
      <c r="D512" s="144">
        <v>293010000000</v>
      </c>
      <c r="E512" s="9">
        <v>0.6</v>
      </c>
    </row>
    <row r="513" spans="1:5" x14ac:dyDescent="0.25">
      <c r="A513" s="13">
        <v>6.13</v>
      </c>
      <c r="B513" s="48" t="s">
        <v>21</v>
      </c>
      <c r="D513" s="145">
        <v>292700000023</v>
      </c>
      <c r="E513" s="9">
        <v>0.6</v>
      </c>
    </row>
    <row r="514" spans="1:5" x14ac:dyDescent="0.25">
      <c r="A514" s="13">
        <v>6.14</v>
      </c>
      <c r="B514" s="48" t="s">
        <v>21</v>
      </c>
      <c r="D514" s="144">
        <v>290410000016</v>
      </c>
      <c r="E514" s="9">
        <v>0.6</v>
      </c>
    </row>
    <row r="515" spans="1:5" x14ac:dyDescent="0.25">
      <c r="A515" s="13">
        <v>6.15</v>
      </c>
      <c r="B515" s="48" t="s">
        <v>21</v>
      </c>
      <c r="D515" s="145">
        <v>390950100000</v>
      </c>
      <c r="E515" s="9">
        <v>0.6</v>
      </c>
    </row>
    <row r="516" spans="1:5" x14ac:dyDescent="0.25">
      <c r="A516" s="13">
        <v>6.16</v>
      </c>
      <c r="B516" s="48" t="s">
        <v>21</v>
      </c>
      <c r="D516" s="144">
        <v>290539300000</v>
      </c>
      <c r="E516" s="9">
        <v>0.6</v>
      </c>
    </row>
    <row r="517" spans="1:5" x14ac:dyDescent="0.25">
      <c r="A517" s="13">
        <v>6.17</v>
      </c>
      <c r="B517" s="48" t="s">
        <v>21</v>
      </c>
      <c r="D517" s="145">
        <v>291819400000</v>
      </c>
      <c r="E517" s="9">
        <v>0.6</v>
      </c>
    </row>
    <row r="518" spans="1:5" x14ac:dyDescent="0.25">
      <c r="A518" s="13">
        <v>6.18</v>
      </c>
      <c r="B518" s="48" t="s">
        <v>21</v>
      </c>
      <c r="D518" s="144">
        <v>290559910000</v>
      </c>
      <c r="E518" s="9">
        <v>0.6</v>
      </c>
    </row>
    <row r="519" spans="1:5" x14ac:dyDescent="0.25">
      <c r="A519" s="13">
        <v>6.1900000000000102</v>
      </c>
      <c r="B519" s="48" t="s">
        <v>21</v>
      </c>
      <c r="D519" s="145">
        <v>293090400000</v>
      </c>
      <c r="E519" s="9">
        <v>0.6</v>
      </c>
    </row>
    <row r="520" spans="1:5" x14ac:dyDescent="0.25">
      <c r="A520" s="13">
        <v>6.2</v>
      </c>
      <c r="B520" s="48" t="s">
        <v>21</v>
      </c>
      <c r="D520" s="144">
        <v>290351000000</v>
      </c>
      <c r="E520" s="9">
        <v>0.6</v>
      </c>
    </row>
    <row r="521" spans="1:5" x14ac:dyDescent="0.25">
      <c r="A521" s="13">
        <v>6.21</v>
      </c>
      <c r="B521" s="48" t="s">
        <v>21</v>
      </c>
      <c r="D521" s="145">
        <v>293339200000</v>
      </c>
      <c r="E521" s="9">
        <v>0.6</v>
      </c>
    </row>
    <row r="522" spans="1:5" x14ac:dyDescent="0.25">
      <c r="A522" s="13">
        <v>6.22</v>
      </c>
      <c r="B522" s="48" t="s">
        <v>21</v>
      </c>
      <c r="D522" s="144">
        <v>291891000000</v>
      </c>
      <c r="E522" s="9">
        <v>0.6</v>
      </c>
    </row>
    <row r="523" spans="1:5" x14ac:dyDescent="0.25">
      <c r="A523" s="13">
        <v>6.23</v>
      </c>
      <c r="B523" s="48" t="s">
        <v>21</v>
      </c>
      <c r="D523" s="145">
        <v>290420000023</v>
      </c>
      <c r="E523" s="9">
        <v>0.6</v>
      </c>
    </row>
    <row r="524" spans="1:5" x14ac:dyDescent="0.25">
      <c r="A524" s="13">
        <v>6.24</v>
      </c>
      <c r="B524" s="48" t="s">
        <v>21</v>
      </c>
      <c r="D524" s="144">
        <v>293399500000</v>
      </c>
      <c r="E524" s="9">
        <v>0.6</v>
      </c>
    </row>
    <row r="525" spans="1:5" x14ac:dyDescent="0.25">
      <c r="A525" s="13">
        <v>6.25</v>
      </c>
      <c r="B525" s="48" t="s">
        <v>21</v>
      </c>
      <c r="D525" s="145">
        <v>293359950022</v>
      </c>
      <c r="E525" s="9">
        <v>0.6</v>
      </c>
    </row>
    <row r="526" spans="1:5" x14ac:dyDescent="0.25">
      <c r="A526" s="13">
        <v>6.26</v>
      </c>
      <c r="B526" s="48" t="s">
        <v>21</v>
      </c>
      <c r="D526" s="144">
        <v>290729008012</v>
      </c>
      <c r="E526" s="9">
        <v>0.6</v>
      </c>
    </row>
    <row r="527" spans="1:5" x14ac:dyDescent="0.25">
      <c r="A527" s="13">
        <v>6.2700000000000102</v>
      </c>
      <c r="B527" s="48" t="s">
        <v>21</v>
      </c>
      <c r="D527" s="145">
        <v>293369402000</v>
      </c>
      <c r="E527" s="9">
        <v>0.6</v>
      </c>
    </row>
    <row r="528" spans="1:5" x14ac:dyDescent="0.25">
      <c r="A528" s="13">
        <v>6.28</v>
      </c>
      <c r="B528" s="48" t="s">
        <v>21</v>
      </c>
      <c r="D528" s="144">
        <v>291899400000</v>
      </c>
      <c r="E528" s="9">
        <v>0.6</v>
      </c>
    </row>
    <row r="529" spans="1:5" x14ac:dyDescent="0.25">
      <c r="A529" s="13">
        <v>6.29</v>
      </c>
      <c r="B529" s="48" t="s">
        <v>21</v>
      </c>
      <c r="D529" s="145">
        <v>290949110000</v>
      </c>
      <c r="E529" s="9">
        <v>0.6</v>
      </c>
    </row>
    <row r="530" spans="1:5" x14ac:dyDescent="0.25">
      <c r="A530" s="13">
        <v>6.3</v>
      </c>
      <c r="B530" s="48" t="s">
        <v>21</v>
      </c>
      <c r="D530" s="144">
        <v>284590900019</v>
      </c>
      <c r="E530" s="9">
        <v>0.6</v>
      </c>
    </row>
    <row r="531" spans="1:5" x14ac:dyDescent="0.25">
      <c r="A531" s="13">
        <v>6.31</v>
      </c>
      <c r="B531" s="48" t="s">
        <v>21</v>
      </c>
      <c r="D531" s="145">
        <v>292423009000</v>
      </c>
      <c r="E531" s="9">
        <v>0.6</v>
      </c>
    </row>
    <row r="532" spans="1:5" x14ac:dyDescent="0.25">
      <c r="A532" s="13">
        <v>6.32</v>
      </c>
      <c r="B532" s="48" t="s">
        <v>21</v>
      </c>
      <c r="D532" s="144">
        <v>390690200000</v>
      </c>
      <c r="E532" s="9">
        <v>0.6</v>
      </c>
    </row>
    <row r="533" spans="1:5" x14ac:dyDescent="0.25">
      <c r="A533" s="13">
        <v>6.33</v>
      </c>
      <c r="B533" s="48" t="s">
        <v>21</v>
      </c>
      <c r="D533" s="145">
        <v>291539009913</v>
      </c>
      <c r="E533" s="9">
        <v>0.6</v>
      </c>
    </row>
    <row r="534" spans="1:5" x14ac:dyDescent="0.25">
      <c r="A534" s="13">
        <v>6.34</v>
      </c>
      <c r="B534" s="48" t="s">
        <v>21</v>
      </c>
      <c r="D534" s="144">
        <v>291539009911</v>
      </c>
      <c r="E534" s="9">
        <v>0.6</v>
      </c>
    </row>
    <row r="535" spans="1:5" x14ac:dyDescent="0.25">
      <c r="A535" s="13">
        <v>6.3500000000000103</v>
      </c>
      <c r="B535" s="48" t="s">
        <v>21</v>
      </c>
      <c r="D535" s="145">
        <v>293212000000</v>
      </c>
      <c r="E535" s="9">
        <v>0.6</v>
      </c>
    </row>
    <row r="536" spans="1:5" x14ac:dyDescent="0.25">
      <c r="A536" s="13">
        <v>6.36</v>
      </c>
      <c r="B536" s="48" t="s">
        <v>21</v>
      </c>
      <c r="D536" s="144">
        <v>290514100000</v>
      </c>
      <c r="E536" s="9">
        <v>0.6</v>
      </c>
    </row>
    <row r="537" spans="1:5" x14ac:dyDescent="0.25">
      <c r="A537" s="13">
        <v>6.37</v>
      </c>
      <c r="B537" s="48" t="s">
        <v>21</v>
      </c>
      <c r="D537" s="145">
        <v>290129009014</v>
      </c>
      <c r="E537" s="9">
        <v>0.6</v>
      </c>
    </row>
    <row r="538" spans="1:5" x14ac:dyDescent="0.25">
      <c r="A538" s="13">
        <v>6.38</v>
      </c>
      <c r="B538" s="48" t="s">
        <v>21</v>
      </c>
      <c r="D538" s="144">
        <v>293339990011</v>
      </c>
      <c r="E538" s="9">
        <v>0.6</v>
      </c>
    </row>
    <row r="539" spans="1:5" x14ac:dyDescent="0.25">
      <c r="A539" s="13">
        <v>6.39</v>
      </c>
      <c r="B539" s="48" t="s">
        <v>21</v>
      </c>
      <c r="D539" s="145">
        <v>293339250000</v>
      </c>
      <c r="E539" s="9">
        <v>0.6</v>
      </c>
    </row>
    <row r="540" spans="1:5" x14ac:dyDescent="0.25">
      <c r="A540" s="13">
        <v>6.4000000000000101</v>
      </c>
      <c r="B540" s="48" t="s">
        <v>21</v>
      </c>
      <c r="D540" s="144">
        <v>293590300000</v>
      </c>
      <c r="E540" s="9">
        <v>0.6</v>
      </c>
    </row>
    <row r="541" spans="1:5" x14ac:dyDescent="0.25">
      <c r="A541" s="13">
        <v>6.41</v>
      </c>
      <c r="B541" s="48" t="s">
        <v>21</v>
      </c>
      <c r="D541" s="145">
        <v>291439000013</v>
      </c>
      <c r="E541" s="9">
        <v>0.6</v>
      </c>
    </row>
    <row r="542" spans="1:5" x14ac:dyDescent="0.25">
      <c r="A542" s="13">
        <v>6.42</v>
      </c>
      <c r="B542" s="48" t="s">
        <v>21</v>
      </c>
      <c r="D542" s="144">
        <v>293339550000</v>
      </c>
      <c r="E542" s="9">
        <v>0.6</v>
      </c>
    </row>
    <row r="543" spans="1:5" x14ac:dyDescent="0.25">
      <c r="A543" s="13">
        <v>6.4300000000000104</v>
      </c>
      <c r="B543" s="48" t="s">
        <v>21</v>
      </c>
      <c r="D543" s="145">
        <v>293410000013</v>
      </c>
      <c r="E543" s="9">
        <v>0.6</v>
      </c>
    </row>
    <row r="544" spans="1:5" x14ac:dyDescent="0.25">
      <c r="A544" s="13">
        <v>6.4400000000000102</v>
      </c>
      <c r="B544" s="48" t="s">
        <v>21</v>
      </c>
      <c r="D544" s="144">
        <v>290723000011</v>
      </c>
      <c r="E544" s="9">
        <v>0.6</v>
      </c>
    </row>
    <row r="545" spans="1:5" x14ac:dyDescent="0.25">
      <c r="A545" s="13">
        <v>6.45</v>
      </c>
      <c r="B545" s="48" t="s">
        <v>21</v>
      </c>
      <c r="D545" s="145">
        <v>290723000019</v>
      </c>
      <c r="E545" s="9">
        <v>0.6</v>
      </c>
    </row>
    <row r="546" spans="1:5" x14ac:dyDescent="0.25">
      <c r="A546" s="13">
        <v>6.46</v>
      </c>
      <c r="B546" s="48" t="s">
        <v>21</v>
      </c>
      <c r="D546" s="144">
        <v>290892000000</v>
      </c>
      <c r="E546" s="9">
        <v>0.6</v>
      </c>
    </row>
    <row r="547" spans="1:5" x14ac:dyDescent="0.25">
      <c r="A547" s="13">
        <v>6.47</v>
      </c>
      <c r="B547" s="48" t="s">
        <v>21</v>
      </c>
      <c r="D547" s="145">
        <v>293332000013</v>
      </c>
      <c r="E547" s="9">
        <v>0.6</v>
      </c>
    </row>
    <row r="548" spans="1:5" x14ac:dyDescent="0.25">
      <c r="A548" s="13">
        <v>6.4800000000000102</v>
      </c>
      <c r="B548" s="48" t="s">
        <v>21</v>
      </c>
      <c r="D548" s="144">
        <v>291440100000</v>
      </c>
      <c r="E548" s="9">
        <v>0.6</v>
      </c>
    </row>
    <row r="549" spans="1:5" x14ac:dyDescent="0.25">
      <c r="A549" s="13">
        <v>6.49</v>
      </c>
      <c r="B549" s="48" t="s">
        <v>21</v>
      </c>
      <c r="D549" s="145">
        <v>293499909024</v>
      </c>
      <c r="E549" s="9">
        <v>0.6</v>
      </c>
    </row>
    <row r="550" spans="1:5" x14ac:dyDescent="0.25">
      <c r="A550" s="13">
        <v>6.5</v>
      </c>
      <c r="B550" s="48" t="s">
        <v>21</v>
      </c>
      <c r="D550" s="144">
        <v>293090500000</v>
      </c>
      <c r="E550" s="9">
        <v>0.6</v>
      </c>
    </row>
    <row r="551" spans="1:5" x14ac:dyDescent="0.25">
      <c r="A551" s="13">
        <v>6.5100000000000096</v>
      </c>
      <c r="B551" s="48" t="s">
        <v>21</v>
      </c>
      <c r="D551" s="145">
        <v>291413000000</v>
      </c>
      <c r="E551" s="9">
        <v>0.6</v>
      </c>
    </row>
    <row r="552" spans="1:5" x14ac:dyDescent="0.25">
      <c r="A552" s="13">
        <v>6.5200000000000102</v>
      </c>
      <c r="B552" s="48" t="s">
        <v>21</v>
      </c>
      <c r="D552" s="144">
        <v>291419100000</v>
      </c>
      <c r="E552" s="9">
        <v>0.6</v>
      </c>
    </row>
    <row r="553" spans="1:5" x14ac:dyDescent="0.25">
      <c r="A553" s="13">
        <v>6.53</v>
      </c>
      <c r="B553" s="48" t="s">
        <v>21</v>
      </c>
      <c r="D553" s="145">
        <v>292221000011</v>
      </c>
      <c r="E553" s="9">
        <v>0.6</v>
      </c>
    </row>
    <row r="554" spans="1:5" x14ac:dyDescent="0.25">
      <c r="A554" s="13">
        <v>6.54</v>
      </c>
      <c r="B554" s="48" t="s">
        <v>21</v>
      </c>
      <c r="D554" s="144">
        <v>292221000012</v>
      </c>
      <c r="E554" s="9">
        <v>0.6</v>
      </c>
    </row>
    <row r="555" spans="1:5" x14ac:dyDescent="0.25">
      <c r="A555" s="13">
        <v>6.55</v>
      </c>
      <c r="B555" s="48" t="s">
        <v>21</v>
      </c>
      <c r="D555" s="145">
        <v>901310100000</v>
      </c>
      <c r="E555" s="9">
        <v>0.6</v>
      </c>
    </row>
    <row r="556" spans="1:5" x14ac:dyDescent="0.25">
      <c r="A556" s="13">
        <v>6.5600000000000103</v>
      </c>
      <c r="B556" s="48" t="s">
        <v>21</v>
      </c>
      <c r="D556" s="144">
        <v>844820000011</v>
      </c>
      <c r="E556" s="9">
        <v>0.6</v>
      </c>
    </row>
    <row r="557" spans="1:5" x14ac:dyDescent="0.25">
      <c r="A557" s="13">
        <v>6.57</v>
      </c>
      <c r="B557" s="48" t="s">
        <v>21</v>
      </c>
      <c r="D557" s="145">
        <v>844820000019</v>
      </c>
      <c r="E557" s="9">
        <v>0.6</v>
      </c>
    </row>
    <row r="558" spans="1:5" x14ac:dyDescent="0.25">
      <c r="A558" s="13">
        <v>6.58</v>
      </c>
      <c r="B558" s="48" t="s">
        <v>21</v>
      </c>
      <c r="D558" s="144">
        <v>844839000019</v>
      </c>
      <c r="E558" s="9">
        <v>0.6</v>
      </c>
    </row>
    <row r="559" spans="1:5" x14ac:dyDescent="0.25">
      <c r="A559" s="13">
        <v>6.5900000000000096</v>
      </c>
      <c r="B559" s="48" t="s">
        <v>21</v>
      </c>
      <c r="D559" s="145">
        <v>844833000000</v>
      </c>
      <c r="E559" s="9">
        <v>0.6</v>
      </c>
    </row>
    <row r="560" spans="1:5" x14ac:dyDescent="0.25">
      <c r="A560" s="13">
        <v>6.6000000000000103</v>
      </c>
      <c r="B560" s="48" t="s">
        <v>21</v>
      </c>
      <c r="D560" s="144">
        <v>844839000012</v>
      </c>
      <c r="E560" s="9">
        <v>0.6</v>
      </c>
    </row>
    <row r="561" spans="1:5" x14ac:dyDescent="0.25">
      <c r="A561" s="13">
        <v>6.61</v>
      </c>
      <c r="B561" s="48" t="s">
        <v>21</v>
      </c>
      <c r="D561" s="145">
        <v>844851100000</v>
      </c>
      <c r="E561" s="9">
        <v>0.6</v>
      </c>
    </row>
    <row r="562" spans="1:5" x14ac:dyDescent="0.25">
      <c r="A562" s="13">
        <v>6.62</v>
      </c>
      <c r="B562" s="48" t="s">
        <v>21</v>
      </c>
      <c r="D562" s="144">
        <v>846693600000</v>
      </c>
      <c r="E562" s="9">
        <v>0.6</v>
      </c>
    </row>
    <row r="563" spans="1:5" x14ac:dyDescent="0.25">
      <c r="A563" s="13">
        <v>6.63</v>
      </c>
      <c r="B563" s="48" t="s">
        <v>21</v>
      </c>
      <c r="D563" s="145">
        <v>846610380000</v>
      </c>
      <c r="E563" s="9">
        <v>0.6</v>
      </c>
    </row>
    <row r="564" spans="1:5" x14ac:dyDescent="0.25">
      <c r="A564" s="13">
        <v>6.6400000000000103</v>
      </c>
      <c r="B564" s="48" t="s">
        <v>21</v>
      </c>
      <c r="D564" s="144">
        <v>846620980000</v>
      </c>
      <c r="E564" s="9">
        <v>0.6</v>
      </c>
    </row>
    <row r="565" spans="1:5" x14ac:dyDescent="0.25">
      <c r="A565" s="13">
        <v>6.6500000000000101</v>
      </c>
      <c r="B565" s="48" t="s">
        <v>21</v>
      </c>
      <c r="D565" s="145">
        <v>846610200000</v>
      </c>
      <c r="E565" s="9">
        <v>0.6</v>
      </c>
    </row>
    <row r="566" spans="1:5" x14ac:dyDescent="0.25">
      <c r="A566" s="13">
        <v>6.66</v>
      </c>
      <c r="B566" s="48" t="s">
        <v>21</v>
      </c>
      <c r="D566" s="144">
        <v>846610800000</v>
      </c>
      <c r="E566" s="9">
        <v>0.6</v>
      </c>
    </row>
    <row r="567" spans="1:5" x14ac:dyDescent="0.25">
      <c r="A567" s="13">
        <v>6.6700000000000097</v>
      </c>
      <c r="B567" s="48" t="s">
        <v>21</v>
      </c>
      <c r="D567" s="145">
        <v>846694009000</v>
      </c>
      <c r="E567" s="9">
        <v>0.6</v>
      </c>
    </row>
    <row r="568" spans="1:5" x14ac:dyDescent="0.25">
      <c r="A568" s="13">
        <v>6.6800000000000104</v>
      </c>
      <c r="B568" s="48" t="s">
        <v>21</v>
      </c>
      <c r="D568" s="144">
        <v>847350800000</v>
      </c>
      <c r="E568" s="9">
        <v>0.6</v>
      </c>
    </row>
    <row r="569" spans="1:5" x14ac:dyDescent="0.25">
      <c r="A569" s="13">
        <v>6.6900000000000102</v>
      </c>
      <c r="B569" s="48" t="s">
        <v>21</v>
      </c>
      <c r="D569" s="145">
        <v>847350200000</v>
      </c>
      <c r="E569" s="9">
        <v>0.6</v>
      </c>
    </row>
    <row r="570" spans="1:5" x14ac:dyDescent="0.25">
      <c r="A570" s="13">
        <v>6.7</v>
      </c>
      <c r="B570" s="48" t="s">
        <v>21</v>
      </c>
      <c r="D570" s="144">
        <v>848690000000</v>
      </c>
      <c r="E570" s="9">
        <v>0.6</v>
      </c>
    </row>
    <row r="571" spans="1:5" x14ac:dyDescent="0.25">
      <c r="A571" s="13">
        <v>6.71</v>
      </c>
      <c r="B571" s="48" t="s">
        <v>21</v>
      </c>
      <c r="D571" s="145">
        <v>843142000000</v>
      </c>
      <c r="E571" s="9">
        <v>0.6</v>
      </c>
    </row>
    <row r="572" spans="1:5" x14ac:dyDescent="0.25">
      <c r="A572" s="13">
        <v>6.7200000000000104</v>
      </c>
      <c r="B572" s="48" t="s">
        <v>21</v>
      </c>
      <c r="D572" s="144">
        <v>846693400000</v>
      </c>
      <c r="E572" s="9">
        <v>0.6</v>
      </c>
    </row>
    <row r="573" spans="1:5" x14ac:dyDescent="0.25">
      <c r="A573" s="13">
        <v>6.7300000000000102</v>
      </c>
      <c r="B573" s="48" t="s">
        <v>21</v>
      </c>
      <c r="D573" s="145">
        <v>850300200000</v>
      </c>
      <c r="E573" s="9">
        <v>0.6</v>
      </c>
    </row>
    <row r="574" spans="1:5" x14ac:dyDescent="0.25">
      <c r="A574" s="13">
        <v>6.74</v>
      </c>
      <c r="B574" s="48" t="s">
        <v>21</v>
      </c>
      <c r="D574" s="144">
        <v>850300919019</v>
      </c>
      <c r="E574" s="9">
        <v>0.6</v>
      </c>
    </row>
    <row r="575" spans="1:5" x14ac:dyDescent="0.25">
      <c r="A575" s="13">
        <v>6.7500000000000098</v>
      </c>
      <c r="B575" s="48" t="s">
        <v>21</v>
      </c>
      <c r="D575" s="145">
        <v>853810000000</v>
      </c>
      <c r="E575" s="9">
        <v>0.6</v>
      </c>
    </row>
    <row r="576" spans="1:5" x14ac:dyDescent="0.25">
      <c r="A576" s="13">
        <v>6.7600000000000096</v>
      </c>
      <c r="B576" s="48" t="s">
        <v>21</v>
      </c>
      <c r="D576" s="144">
        <v>851690000019</v>
      </c>
      <c r="E576" s="9">
        <v>0.6</v>
      </c>
    </row>
    <row r="577" spans="1:5" x14ac:dyDescent="0.25">
      <c r="A577" s="13">
        <v>6.7700000000000102</v>
      </c>
      <c r="B577" s="48" t="s">
        <v>21</v>
      </c>
      <c r="D577" s="145">
        <v>851890009000</v>
      </c>
      <c r="E577" s="9">
        <v>0.6</v>
      </c>
    </row>
    <row r="578" spans="1:5" x14ac:dyDescent="0.25">
      <c r="A578" s="13">
        <v>6.78</v>
      </c>
      <c r="B578" s="48" t="s">
        <v>21</v>
      </c>
      <c r="D578" s="144">
        <v>852990180000</v>
      </c>
      <c r="E578" s="9">
        <v>0.6</v>
      </c>
    </row>
    <row r="579" spans="1:5" x14ac:dyDescent="0.25">
      <c r="A579" s="13">
        <v>6.79</v>
      </c>
      <c r="B579" s="48" t="s">
        <v>21</v>
      </c>
      <c r="D579" s="145">
        <v>852990200000</v>
      </c>
      <c r="E579" s="9">
        <v>0.6</v>
      </c>
    </row>
    <row r="580" spans="1:5" x14ac:dyDescent="0.25">
      <c r="A580" s="13">
        <v>6.8000000000000096</v>
      </c>
      <c r="B580" s="48" t="s">
        <v>21</v>
      </c>
      <c r="D580" s="144">
        <v>880622100000</v>
      </c>
      <c r="E580" s="9">
        <v>0.6</v>
      </c>
    </row>
    <row r="581" spans="1:5" x14ac:dyDescent="0.25">
      <c r="A581" s="13">
        <v>6.8100000000000103</v>
      </c>
      <c r="B581" s="48" t="s">
        <v>21</v>
      </c>
      <c r="D581" s="145">
        <v>880621100000</v>
      </c>
      <c r="E581" s="9">
        <v>0.6</v>
      </c>
    </row>
    <row r="582" spans="1:5" x14ac:dyDescent="0.25">
      <c r="A582" s="13">
        <v>6.82</v>
      </c>
      <c r="B582" s="48" t="s">
        <v>21</v>
      </c>
      <c r="D582" s="144">
        <v>870870500012</v>
      </c>
      <c r="E582" s="9">
        <v>0.6</v>
      </c>
    </row>
    <row r="583" spans="1:5" x14ac:dyDescent="0.25">
      <c r="A583" s="13">
        <v>6.8300000000000098</v>
      </c>
      <c r="B583" s="48" t="s">
        <v>21</v>
      </c>
      <c r="D583" s="145">
        <v>870850350019</v>
      </c>
      <c r="E583" s="9">
        <v>0.6</v>
      </c>
    </row>
    <row r="584" spans="1:5" x14ac:dyDescent="0.25">
      <c r="A584" s="13">
        <v>6.8400000000000096</v>
      </c>
      <c r="B584" s="48" t="s">
        <v>21</v>
      </c>
      <c r="D584" s="144">
        <v>870880990000</v>
      </c>
      <c r="E584" s="9">
        <v>0.6</v>
      </c>
    </row>
    <row r="585" spans="1:5" x14ac:dyDescent="0.25">
      <c r="A585" s="13">
        <v>6.8500000000000103</v>
      </c>
      <c r="B585" s="48" t="s">
        <v>21</v>
      </c>
      <c r="D585" s="145">
        <v>870870990012</v>
      </c>
      <c r="E585" s="9">
        <v>0.6</v>
      </c>
    </row>
    <row r="586" spans="1:5" x14ac:dyDescent="0.25">
      <c r="A586" s="13">
        <v>6.86</v>
      </c>
      <c r="B586" s="48" t="s">
        <v>21</v>
      </c>
      <c r="D586" s="144">
        <v>870894350012</v>
      </c>
      <c r="E586" s="9">
        <v>0.6</v>
      </c>
    </row>
    <row r="587" spans="1:5" x14ac:dyDescent="0.25">
      <c r="A587" s="13">
        <v>6.87</v>
      </c>
      <c r="B587" s="48" t="s">
        <v>21</v>
      </c>
      <c r="D587" s="145">
        <v>870894350011</v>
      </c>
      <c r="E587" s="9">
        <v>0.6</v>
      </c>
    </row>
    <row r="588" spans="1:5" x14ac:dyDescent="0.25">
      <c r="A588" s="13">
        <v>6.8800000000000097</v>
      </c>
      <c r="B588" s="48" t="s">
        <v>21</v>
      </c>
      <c r="D588" s="144">
        <v>870821900000</v>
      </c>
      <c r="E588" s="9">
        <v>0.6</v>
      </c>
    </row>
    <row r="589" spans="1:5" x14ac:dyDescent="0.25">
      <c r="A589" s="13">
        <v>6.8900000000000103</v>
      </c>
      <c r="B589" s="48" t="s">
        <v>21</v>
      </c>
      <c r="D589" s="145">
        <v>870894350016</v>
      </c>
      <c r="E589" s="9">
        <v>0.6</v>
      </c>
    </row>
    <row r="590" spans="1:5" x14ac:dyDescent="0.25">
      <c r="A590" s="13">
        <v>6.9000000000000101</v>
      </c>
      <c r="B590" s="48" t="s">
        <v>21</v>
      </c>
      <c r="D590" s="144">
        <v>870895910000</v>
      </c>
      <c r="E590" s="9">
        <v>0.6</v>
      </c>
    </row>
    <row r="591" spans="1:5" x14ac:dyDescent="0.25">
      <c r="A591" s="13">
        <v>6.9100000000000099</v>
      </c>
      <c r="B591" s="48" t="s">
        <v>21</v>
      </c>
      <c r="D591" s="145">
        <v>870891350000</v>
      </c>
      <c r="E591" s="9">
        <v>0.6</v>
      </c>
    </row>
    <row r="592" spans="1:5" x14ac:dyDescent="0.25">
      <c r="A592" s="13">
        <v>6.9200000000000097</v>
      </c>
      <c r="B592" s="48" t="s">
        <v>21</v>
      </c>
      <c r="D592" s="144">
        <v>870850350014</v>
      </c>
      <c r="E592" s="9">
        <v>0.6</v>
      </c>
    </row>
    <row r="593" spans="1:5" x14ac:dyDescent="0.25">
      <c r="A593" s="13">
        <v>6.9300000000000104</v>
      </c>
      <c r="B593" s="48" t="s">
        <v>21</v>
      </c>
      <c r="D593" s="145">
        <v>870829909000</v>
      </c>
      <c r="E593" s="9">
        <v>0.6</v>
      </c>
    </row>
    <row r="594" spans="1:5" x14ac:dyDescent="0.25">
      <c r="A594" s="13">
        <v>6.9400000000000102</v>
      </c>
      <c r="B594" s="48" t="s">
        <v>21</v>
      </c>
      <c r="D594" s="144">
        <v>870894990019</v>
      </c>
      <c r="E594" s="9">
        <v>0.6</v>
      </c>
    </row>
    <row r="595" spans="1:5" x14ac:dyDescent="0.25">
      <c r="A595" s="13">
        <v>6.95</v>
      </c>
      <c r="B595" s="48" t="s">
        <v>21</v>
      </c>
      <c r="D595" s="145">
        <v>870830990019</v>
      </c>
      <c r="E595" s="9">
        <v>0.6</v>
      </c>
    </row>
    <row r="596" spans="1:5" x14ac:dyDescent="0.25">
      <c r="A596" s="13">
        <v>6.9600000000000097</v>
      </c>
      <c r="B596" s="48" t="s">
        <v>21</v>
      </c>
      <c r="D596" s="144">
        <v>870830910019</v>
      </c>
      <c r="E596" s="9">
        <v>0.6</v>
      </c>
    </row>
    <row r="597" spans="1:5" x14ac:dyDescent="0.25">
      <c r="A597" s="13">
        <v>6.9700000000000104</v>
      </c>
      <c r="B597" s="48" t="s">
        <v>21</v>
      </c>
      <c r="D597" s="145">
        <v>870790900000</v>
      </c>
      <c r="E597" s="9">
        <v>0.6</v>
      </c>
    </row>
    <row r="598" spans="1:5" x14ac:dyDescent="0.25">
      <c r="A598" s="13">
        <v>6.9800000000000102</v>
      </c>
      <c r="B598" s="48" t="s">
        <v>21</v>
      </c>
      <c r="D598" s="144">
        <v>870810909019</v>
      </c>
      <c r="E598" s="9">
        <v>0.6</v>
      </c>
    </row>
    <row r="599" spans="1:5" x14ac:dyDescent="0.25">
      <c r="A599" s="13">
        <v>6.99000000000001</v>
      </c>
      <c r="B599" s="48" t="s">
        <v>21</v>
      </c>
      <c r="D599" s="145">
        <v>870899979929</v>
      </c>
      <c r="E599" s="9">
        <v>0.6</v>
      </c>
    </row>
    <row r="600" spans="1:5" x14ac:dyDescent="0.25">
      <c r="A600" s="13">
        <v>7.0000000000000098</v>
      </c>
      <c r="B600" s="48" t="s">
        <v>21</v>
      </c>
      <c r="D600" s="144">
        <v>870600110000</v>
      </c>
      <c r="E600" s="9">
        <v>0.6</v>
      </c>
    </row>
    <row r="601" spans="1:5" x14ac:dyDescent="0.25">
      <c r="A601" s="13">
        <v>7.0100000000000096</v>
      </c>
      <c r="B601" s="48" t="s">
        <v>21</v>
      </c>
      <c r="D601" s="145">
        <v>870600990000</v>
      </c>
      <c r="E601" s="9">
        <v>0.6</v>
      </c>
    </row>
    <row r="602" spans="1:5" x14ac:dyDescent="0.25">
      <c r="A602" s="13">
        <v>7.0200000000000102</v>
      </c>
      <c r="B602" s="48" t="s">
        <v>21</v>
      </c>
      <c r="D602" s="144">
        <v>870600190000</v>
      </c>
      <c r="E602" s="9">
        <v>0.6</v>
      </c>
    </row>
    <row r="603" spans="1:5" x14ac:dyDescent="0.25">
      <c r="A603" s="13">
        <v>7.03</v>
      </c>
      <c r="B603" s="48" t="s">
        <v>21</v>
      </c>
      <c r="D603" s="145">
        <v>870600910000</v>
      </c>
      <c r="E603" s="9">
        <v>0.6</v>
      </c>
    </row>
    <row r="604" spans="1:5" x14ac:dyDescent="0.25">
      <c r="A604" s="13">
        <v>7.0400000000000098</v>
      </c>
      <c r="B604" s="48" t="s">
        <v>21</v>
      </c>
      <c r="D604" s="144">
        <v>880790900000</v>
      </c>
      <c r="E604" s="9">
        <v>0.6</v>
      </c>
    </row>
    <row r="605" spans="1:5" x14ac:dyDescent="0.25">
      <c r="A605" s="13">
        <v>7.0500000000000096</v>
      </c>
      <c r="B605" s="48" t="s">
        <v>21</v>
      </c>
      <c r="D605" s="145">
        <v>903300900000</v>
      </c>
      <c r="E605" s="9">
        <v>0.6</v>
      </c>
    </row>
    <row r="606" spans="1:5" x14ac:dyDescent="0.25">
      <c r="A606" s="13">
        <v>7.0600000000000103</v>
      </c>
      <c r="B606" s="48" t="s">
        <v>21</v>
      </c>
      <c r="D606" s="144">
        <v>901090800000</v>
      </c>
      <c r="E606" s="9">
        <v>0.6</v>
      </c>
    </row>
    <row r="607" spans="1:5" x14ac:dyDescent="0.25">
      <c r="A607" s="13">
        <v>7.0700000000000101</v>
      </c>
      <c r="B607" s="48" t="s">
        <v>21</v>
      </c>
      <c r="D607" s="145">
        <v>960899000000</v>
      </c>
      <c r="E607" s="9">
        <v>0.6</v>
      </c>
    </row>
    <row r="608" spans="1:5" x14ac:dyDescent="0.25">
      <c r="A608" s="13">
        <v>7.0800000000000098</v>
      </c>
      <c r="B608" s="48" t="s">
        <v>21</v>
      </c>
      <c r="D608" s="144">
        <v>530500003019</v>
      </c>
      <c r="E608" s="9">
        <v>0.6</v>
      </c>
    </row>
    <row r="609" spans="1:5" x14ac:dyDescent="0.25">
      <c r="A609" s="13">
        <v>7.0900000000000096</v>
      </c>
      <c r="B609" s="48" t="s">
        <v>21</v>
      </c>
      <c r="D609" s="145">
        <v>850162009100</v>
      </c>
      <c r="E609" s="9">
        <v>0.6</v>
      </c>
    </row>
    <row r="610" spans="1:5" x14ac:dyDescent="0.25">
      <c r="A610" s="13">
        <v>7.1000000000000103</v>
      </c>
      <c r="B610" s="48" t="s">
        <v>21</v>
      </c>
      <c r="D610" s="144">
        <v>850162009200</v>
      </c>
      <c r="E610" s="9">
        <v>0.6</v>
      </c>
    </row>
    <row r="611" spans="1:5" x14ac:dyDescent="0.25">
      <c r="A611" s="13">
        <v>7.11</v>
      </c>
      <c r="B611" s="48" t="s">
        <v>21</v>
      </c>
      <c r="D611" s="145">
        <v>830820000000</v>
      </c>
      <c r="E611" s="9">
        <v>0.6</v>
      </c>
    </row>
    <row r="612" spans="1:5" x14ac:dyDescent="0.25">
      <c r="A612" s="13">
        <v>7.1200000000000099</v>
      </c>
      <c r="B612" s="48" t="s">
        <v>21</v>
      </c>
      <c r="D612" s="144">
        <v>830140190019</v>
      </c>
      <c r="E612" s="9">
        <v>0.6</v>
      </c>
    </row>
    <row r="613" spans="1:5" x14ac:dyDescent="0.25">
      <c r="A613" s="13">
        <v>7.1300000000000097</v>
      </c>
      <c r="B613" s="48" t="s">
        <v>21</v>
      </c>
      <c r="D613" s="145">
        <v>830140900000</v>
      </c>
      <c r="E613" s="9">
        <v>0.6</v>
      </c>
    </row>
    <row r="614" spans="1:5" x14ac:dyDescent="0.25">
      <c r="A614" s="13">
        <v>7.1400000000000103</v>
      </c>
      <c r="B614" s="48" t="s">
        <v>21</v>
      </c>
      <c r="D614" s="144">
        <v>820299800000</v>
      </c>
      <c r="E614" s="9">
        <v>0.6</v>
      </c>
    </row>
    <row r="615" spans="1:5" x14ac:dyDescent="0.25">
      <c r="A615" s="13">
        <v>7.1500000000000101</v>
      </c>
      <c r="B615" s="48" t="s">
        <v>21</v>
      </c>
      <c r="D615" s="145">
        <v>830910000000</v>
      </c>
      <c r="E615" s="9">
        <v>0.6</v>
      </c>
    </row>
    <row r="616" spans="1:5" x14ac:dyDescent="0.25">
      <c r="A616" s="13">
        <v>7.1600000000000099</v>
      </c>
      <c r="B616" s="48" t="s">
        <v>21</v>
      </c>
      <c r="D616" s="144">
        <v>830220000000</v>
      </c>
      <c r="E616" s="9">
        <v>0.6</v>
      </c>
    </row>
    <row r="617" spans="1:5" x14ac:dyDescent="0.25">
      <c r="A617" s="13">
        <v>7.1700000000000097</v>
      </c>
      <c r="B617" s="48" t="s">
        <v>21</v>
      </c>
      <c r="D617" s="145">
        <v>830160000019</v>
      </c>
      <c r="E617" s="9">
        <v>0.6</v>
      </c>
    </row>
    <row r="618" spans="1:5" x14ac:dyDescent="0.25">
      <c r="A618" s="13">
        <v>7.1800000000000104</v>
      </c>
      <c r="B618" s="48" t="s">
        <v>21</v>
      </c>
      <c r="D618" s="144">
        <v>830260000000</v>
      </c>
      <c r="E618" s="9">
        <v>0.6</v>
      </c>
    </row>
    <row r="619" spans="1:5" x14ac:dyDescent="0.25">
      <c r="A619" s="13">
        <v>7.1900000000000102</v>
      </c>
      <c r="B619" s="48" t="s">
        <v>21</v>
      </c>
      <c r="D619" s="145">
        <v>820240000000</v>
      </c>
      <c r="E619" s="9">
        <v>0.6</v>
      </c>
    </row>
    <row r="620" spans="1:5" x14ac:dyDescent="0.25">
      <c r="A620" s="13">
        <v>7.2000000000000099</v>
      </c>
      <c r="B620" s="48" t="s">
        <v>21</v>
      </c>
      <c r="D620" s="144">
        <v>291712000021</v>
      </c>
      <c r="E620" s="9">
        <v>0.6</v>
      </c>
    </row>
    <row r="621" spans="1:5" x14ac:dyDescent="0.25">
      <c r="A621" s="13">
        <v>7.2100000000000097</v>
      </c>
      <c r="B621" s="48" t="s">
        <v>21</v>
      </c>
      <c r="D621" s="145">
        <v>291712000012</v>
      </c>
      <c r="E621" s="9">
        <v>0.6</v>
      </c>
    </row>
    <row r="622" spans="1:5" x14ac:dyDescent="0.25">
      <c r="A622" s="13">
        <v>7.2200000000000104</v>
      </c>
      <c r="B622" s="48" t="s">
        <v>21</v>
      </c>
      <c r="D622" s="144">
        <v>293729000011</v>
      </c>
      <c r="E622" s="9">
        <v>0.6</v>
      </c>
    </row>
    <row r="623" spans="1:5" x14ac:dyDescent="0.25">
      <c r="A623" s="13">
        <v>7.2300000000000102</v>
      </c>
      <c r="B623" s="48" t="s">
        <v>21</v>
      </c>
      <c r="D623" s="145">
        <v>130231001000</v>
      </c>
      <c r="E623" s="9">
        <v>0.6</v>
      </c>
    </row>
    <row r="624" spans="1:5" x14ac:dyDescent="0.25">
      <c r="A624" s="13">
        <v>7.24000000000001</v>
      </c>
      <c r="B624" s="48" t="s">
        <v>21</v>
      </c>
      <c r="D624" s="144">
        <v>130231009000</v>
      </c>
      <c r="E624" s="9">
        <v>0.6</v>
      </c>
    </row>
    <row r="625" spans="1:5" x14ac:dyDescent="0.25">
      <c r="A625" s="13">
        <v>7.2500000000000098</v>
      </c>
      <c r="B625" s="48" t="s">
        <v>21</v>
      </c>
      <c r="D625" s="145">
        <v>850519100000</v>
      </c>
      <c r="E625" s="9">
        <v>0.6</v>
      </c>
    </row>
    <row r="626" spans="1:5" x14ac:dyDescent="0.25">
      <c r="A626" s="13">
        <v>7.2600000000000096</v>
      </c>
      <c r="B626" s="48" t="s">
        <v>21</v>
      </c>
      <c r="D626" s="144">
        <v>681410000000</v>
      </c>
      <c r="E626" s="9">
        <v>0.6</v>
      </c>
    </row>
    <row r="627" spans="1:5" x14ac:dyDescent="0.25">
      <c r="A627" s="13">
        <v>7.2700000000000102</v>
      </c>
      <c r="B627" s="48" t="s">
        <v>21</v>
      </c>
      <c r="D627" s="145">
        <v>450410910000</v>
      </c>
      <c r="E627" s="9">
        <v>0.6</v>
      </c>
    </row>
    <row r="628" spans="1:5" x14ac:dyDescent="0.25">
      <c r="A628" s="13">
        <v>7.28000000000001</v>
      </c>
      <c r="B628" s="48" t="s">
        <v>21</v>
      </c>
      <c r="D628" s="144">
        <v>450410990019</v>
      </c>
      <c r="E628" s="9">
        <v>0.6</v>
      </c>
    </row>
    <row r="629" spans="1:5" x14ac:dyDescent="0.25">
      <c r="A629" s="13">
        <v>7.2900000000000098</v>
      </c>
      <c r="B629" s="48" t="s">
        <v>21</v>
      </c>
      <c r="D629" s="145">
        <v>450410190000</v>
      </c>
      <c r="E629" s="9">
        <v>0.6</v>
      </c>
    </row>
    <row r="630" spans="1:5" x14ac:dyDescent="0.25">
      <c r="A630" s="13">
        <v>7.3000000000000096</v>
      </c>
      <c r="B630" s="48" t="s">
        <v>21</v>
      </c>
      <c r="D630" s="144">
        <v>820820000000</v>
      </c>
      <c r="E630" s="9">
        <v>0.6</v>
      </c>
    </row>
    <row r="631" spans="1:5" x14ac:dyDescent="0.25">
      <c r="A631" s="13">
        <v>7.3100000000000103</v>
      </c>
      <c r="B631" s="48" t="s">
        <v>21</v>
      </c>
      <c r="D631" s="145">
        <v>380590909019</v>
      </c>
      <c r="E631" s="9">
        <v>0.6</v>
      </c>
    </row>
    <row r="632" spans="1:5" x14ac:dyDescent="0.25">
      <c r="A632" s="13">
        <v>7.3200000000000101</v>
      </c>
      <c r="B632" s="48" t="s">
        <v>21</v>
      </c>
      <c r="D632" s="144">
        <v>441019009000</v>
      </c>
      <c r="E632" s="9">
        <v>0.6</v>
      </c>
    </row>
    <row r="633" spans="1:5" x14ac:dyDescent="0.25">
      <c r="A633" s="13">
        <v>7.3300000000000098</v>
      </c>
      <c r="B633" s="48" t="s">
        <v>21</v>
      </c>
      <c r="D633" s="145">
        <v>441019001000</v>
      </c>
      <c r="E633" s="9">
        <v>0.6</v>
      </c>
    </row>
    <row r="634" spans="1:5" x14ac:dyDescent="0.25">
      <c r="A634" s="13">
        <v>7.3400000000000096</v>
      </c>
      <c r="B634" s="48" t="s">
        <v>21</v>
      </c>
      <c r="D634" s="144">
        <v>441850000000</v>
      </c>
      <c r="E634" s="9">
        <v>0.6</v>
      </c>
    </row>
    <row r="635" spans="1:5" x14ac:dyDescent="0.25">
      <c r="A635" s="13">
        <v>7.3500000000000103</v>
      </c>
      <c r="B635" s="48" t="s">
        <v>21</v>
      </c>
      <c r="D635" s="145">
        <v>441112100000</v>
      </c>
      <c r="E635" s="9">
        <v>0.6</v>
      </c>
    </row>
    <row r="636" spans="1:5" x14ac:dyDescent="0.25">
      <c r="A636" s="13">
        <v>7.3600000000000101</v>
      </c>
      <c r="B636" s="48" t="s">
        <v>21</v>
      </c>
      <c r="D636" s="144">
        <v>441600009000</v>
      </c>
      <c r="E636" s="9">
        <v>0.6</v>
      </c>
    </row>
    <row r="637" spans="1:5" x14ac:dyDescent="0.25">
      <c r="A637" s="13">
        <v>7.3700000000000099</v>
      </c>
      <c r="B637" s="48" t="s">
        <v>21</v>
      </c>
      <c r="D637" s="145">
        <v>441192900011</v>
      </c>
      <c r="E637" s="9">
        <v>0.6</v>
      </c>
    </row>
    <row r="638" spans="1:5" x14ac:dyDescent="0.25">
      <c r="A638" s="13">
        <v>7.3800000000000097</v>
      </c>
      <c r="B638" s="48" t="s">
        <v>21</v>
      </c>
      <c r="D638" s="144">
        <v>441192100000</v>
      </c>
      <c r="E638" s="9">
        <v>0.6</v>
      </c>
    </row>
    <row r="639" spans="1:5" x14ac:dyDescent="0.25">
      <c r="A639" s="13">
        <v>7.3900000000000103</v>
      </c>
      <c r="B639" s="48" t="s">
        <v>21</v>
      </c>
      <c r="D639" s="145">
        <v>441194900000</v>
      </c>
      <c r="E639" s="9">
        <v>0.6</v>
      </c>
    </row>
    <row r="640" spans="1:5" x14ac:dyDescent="0.25">
      <c r="A640" s="13">
        <v>7.4000000000000101</v>
      </c>
      <c r="B640" s="48" t="s">
        <v>21</v>
      </c>
      <c r="D640" s="144">
        <v>441192900019</v>
      </c>
      <c r="E640" s="9">
        <v>0.6</v>
      </c>
    </row>
    <row r="641" spans="1:5" x14ac:dyDescent="0.25">
      <c r="A641" s="13">
        <v>7.4100000000000099</v>
      </c>
      <c r="B641" s="48" t="s">
        <v>21</v>
      </c>
      <c r="D641" s="145">
        <v>441194100000</v>
      </c>
      <c r="E641" s="9">
        <v>0.6</v>
      </c>
    </row>
    <row r="642" spans="1:5" x14ac:dyDescent="0.25">
      <c r="A642" s="13">
        <v>7.4200000000000097</v>
      </c>
      <c r="B642" s="48" t="s">
        <v>21</v>
      </c>
      <c r="D642" s="144">
        <v>380290009013</v>
      </c>
      <c r="E642" s="9">
        <v>0.6</v>
      </c>
    </row>
    <row r="643" spans="1:5" x14ac:dyDescent="0.25">
      <c r="A643" s="13">
        <v>7.4300000000000104</v>
      </c>
      <c r="B643" s="48" t="s">
        <v>21</v>
      </c>
      <c r="D643" s="145">
        <v>381190001011</v>
      </c>
      <c r="E643" s="9">
        <v>0.6</v>
      </c>
    </row>
    <row r="644" spans="1:5" x14ac:dyDescent="0.25">
      <c r="A644" s="13">
        <v>7.4400000000000102</v>
      </c>
      <c r="B644" s="48" t="s">
        <v>21</v>
      </c>
      <c r="D644" s="144">
        <v>284510000000</v>
      </c>
      <c r="E644" s="9">
        <v>0.6</v>
      </c>
    </row>
    <row r="645" spans="1:5" x14ac:dyDescent="0.25">
      <c r="A645" s="13">
        <v>7.4500000000000099</v>
      </c>
      <c r="B645" s="48" t="s">
        <v>21</v>
      </c>
      <c r="D645" s="145">
        <v>841610100000</v>
      </c>
      <c r="E645" s="9">
        <v>0.6</v>
      </c>
    </row>
    <row r="646" spans="1:5" x14ac:dyDescent="0.25">
      <c r="A646" s="13">
        <v>7.4600000000000097</v>
      </c>
      <c r="B646" s="48" t="s">
        <v>21</v>
      </c>
      <c r="D646" s="144">
        <v>841610900000</v>
      </c>
      <c r="E646" s="9">
        <v>0.6</v>
      </c>
    </row>
    <row r="647" spans="1:5" x14ac:dyDescent="0.25">
      <c r="A647" s="13">
        <v>7.4700000000000104</v>
      </c>
      <c r="B647" s="48" t="s">
        <v>21</v>
      </c>
      <c r="D647" s="145">
        <v>710399000011</v>
      </c>
      <c r="E647" s="9">
        <v>0.6</v>
      </c>
    </row>
    <row r="648" spans="1:5" x14ac:dyDescent="0.25">
      <c r="A648" s="13">
        <v>7.4800000000000102</v>
      </c>
      <c r="B648" s="48" t="s">
        <v>21</v>
      </c>
      <c r="D648" s="144">
        <v>293399809023</v>
      </c>
      <c r="E648" s="9">
        <v>0.6</v>
      </c>
    </row>
    <row r="649" spans="1:5" x14ac:dyDescent="0.25">
      <c r="A649" s="13">
        <v>7.49000000000001</v>
      </c>
      <c r="B649" s="48" t="s">
        <v>21</v>
      </c>
      <c r="D649" s="145">
        <v>390690300000</v>
      </c>
      <c r="E649" s="9">
        <v>0.6</v>
      </c>
    </row>
    <row r="650" spans="1:5" x14ac:dyDescent="0.25">
      <c r="A650" s="13">
        <v>7.5000000000000098</v>
      </c>
      <c r="B650" s="48" t="s">
        <v>21</v>
      </c>
      <c r="D650" s="144">
        <v>291612000019</v>
      </c>
      <c r="E650" s="9">
        <v>0.6</v>
      </c>
    </row>
    <row r="651" spans="1:5" x14ac:dyDescent="0.25">
      <c r="A651" s="13">
        <v>7.5100000000000096</v>
      </c>
      <c r="B651" s="48" t="s">
        <v>21</v>
      </c>
      <c r="D651" s="145">
        <v>291611002000</v>
      </c>
      <c r="E651" s="9">
        <v>0.6</v>
      </c>
    </row>
    <row r="652" spans="1:5" x14ac:dyDescent="0.25">
      <c r="A652" s="13">
        <v>7.5200000000000102</v>
      </c>
      <c r="B652" s="48" t="s">
        <v>21</v>
      </c>
      <c r="D652" s="144">
        <v>550330000000</v>
      </c>
      <c r="E652" s="9">
        <v>0.6</v>
      </c>
    </row>
    <row r="653" spans="1:5" x14ac:dyDescent="0.25">
      <c r="A653" s="13">
        <v>7.53000000000001</v>
      </c>
      <c r="B653" s="48" t="s">
        <v>21</v>
      </c>
      <c r="D653" s="145">
        <v>550510500019</v>
      </c>
      <c r="E653" s="9">
        <v>0.6</v>
      </c>
    </row>
    <row r="654" spans="1:5" x14ac:dyDescent="0.25">
      <c r="A654" s="13">
        <v>7.5400000000000098</v>
      </c>
      <c r="B654" s="48" t="s">
        <v>21</v>
      </c>
      <c r="D654" s="144">
        <v>400259000000</v>
      </c>
      <c r="E654" s="9">
        <v>0.6</v>
      </c>
    </row>
    <row r="655" spans="1:5" x14ac:dyDescent="0.25">
      <c r="A655" s="13">
        <v>7.5500000000000096</v>
      </c>
      <c r="B655" s="48" t="s">
        <v>21</v>
      </c>
      <c r="D655" s="145">
        <v>390690400000</v>
      </c>
      <c r="E655" s="9">
        <v>0.6</v>
      </c>
    </row>
    <row r="656" spans="1:5" x14ac:dyDescent="0.25">
      <c r="A656" s="13">
        <v>7.5600000000000103</v>
      </c>
      <c r="B656" s="48" t="s">
        <v>21</v>
      </c>
      <c r="D656" s="144">
        <v>380210000000</v>
      </c>
      <c r="E656" s="9">
        <v>0.6</v>
      </c>
    </row>
    <row r="657" spans="1:5" x14ac:dyDescent="0.25">
      <c r="A657" s="13">
        <v>7.5700000000000101</v>
      </c>
      <c r="B657" s="48" t="s">
        <v>21</v>
      </c>
      <c r="D657" s="145">
        <v>380290009012</v>
      </c>
      <c r="E657" s="9">
        <v>0.6</v>
      </c>
    </row>
    <row r="658" spans="1:5" x14ac:dyDescent="0.25">
      <c r="A658" s="13">
        <v>7.5800000000000098</v>
      </c>
      <c r="B658" s="48" t="s">
        <v>21</v>
      </c>
      <c r="D658" s="144">
        <v>853120400011</v>
      </c>
      <c r="E658" s="9">
        <v>0.6</v>
      </c>
    </row>
    <row r="659" spans="1:5" x14ac:dyDescent="0.25">
      <c r="A659" s="13">
        <v>7.5900000000000096</v>
      </c>
      <c r="B659" s="48" t="s">
        <v>21</v>
      </c>
      <c r="D659" s="145">
        <v>853120400012</v>
      </c>
      <c r="E659" s="9">
        <v>0.6</v>
      </c>
    </row>
    <row r="660" spans="1:5" x14ac:dyDescent="0.25">
      <c r="A660" s="13">
        <v>7.6000000000000103</v>
      </c>
      <c r="B660" s="48" t="s">
        <v>21</v>
      </c>
      <c r="D660" s="144">
        <v>284442900000</v>
      </c>
      <c r="E660" s="9">
        <v>0.6</v>
      </c>
    </row>
    <row r="661" spans="1:5" x14ac:dyDescent="0.25">
      <c r="A661" s="13">
        <v>7.6100000000000101</v>
      </c>
      <c r="B661" s="48" t="s">
        <v>21</v>
      </c>
      <c r="D661" s="145">
        <v>284442100000</v>
      </c>
      <c r="E661" s="9">
        <v>0.6</v>
      </c>
    </row>
    <row r="662" spans="1:5" x14ac:dyDescent="0.25">
      <c r="A662" s="13">
        <v>7.6200000000000099</v>
      </c>
      <c r="B662" s="48" t="s">
        <v>21</v>
      </c>
      <c r="D662" s="144">
        <v>850440609011</v>
      </c>
      <c r="E662" s="9">
        <v>0.6</v>
      </c>
    </row>
    <row r="663" spans="1:5" x14ac:dyDescent="0.25">
      <c r="A663" s="13">
        <v>7.6300000000000097</v>
      </c>
      <c r="B663" s="48" t="s">
        <v>21</v>
      </c>
      <c r="D663" s="145">
        <v>850790300000</v>
      </c>
      <c r="E663" s="9">
        <v>0.6</v>
      </c>
    </row>
    <row r="664" spans="1:5" x14ac:dyDescent="0.25">
      <c r="A664" s="13">
        <v>7.6400000000000103</v>
      </c>
      <c r="B664" s="48" t="s">
        <v>21</v>
      </c>
      <c r="D664" s="144">
        <v>850790800000</v>
      </c>
      <c r="E664" s="9">
        <v>0.6</v>
      </c>
    </row>
    <row r="665" spans="1:5" x14ac:dyDescent="0.25">
      <c r="A665" s="13">
        <v>7.6500000000000101</v>
      </c>
      <c r="B665" s="48" t="s">
        <v>21</v>
      </c>
      <c r="D665" s="145">
        <v>292425000000</v>
      </c>
      <c r="E665" s="9">
        <v>0.6</v>
      </c>
    </row>
    <row r="666" spans="1:5" x14ac:dyDescent="0.25">
      <c r="A666" s="13">
        <v>7.6600000000000099</v>
      </c>
      <c r="B666" s="48" t="s">
        <v>21</v>
      </c>
      <c r="D666" s="144">
        <v>292249859014</v>
      </c>
      <c r="E666" s="9">
        <v>0.6</v>
      </c>
    </row>
    <row r="667" spans="1:5" x14ac:dyDescent="0.25">
      <c r="A667" s="13">
        <v>7.6700000000000097</v>
      </c>
      <c r="B667" s="48" t="s">
        <v>21</v>
      </c>
      <c r="D667" s="145">
        <v>730451100000</v>
      </c>
      <c r="E667" s="9">
        <v>0.6</v>
      </c>
    </row>
    <row r="668" spans="1:5" x14ac:dyDescent="0.25">
      <c r="A668" s="13">
        <v>7.6800000000000104</v>
      </c>
      <c r="B668" s="48" t="s">
        <v>21</v>
      </c>
      <c r="D668" s="144">
        <v>722490070000</v>
      </c>
      <c r="E668" s="9">
        <v>0.6</v>
      </c>
    </row>
    <row r="669" spans="1:5" x14ac:dyDescent="0.25">
      <c r="A669" s="13">
        <v>7.6900000000000102</v>
      </c>
      <c r="B669" s="48" t="s">
        <v>21</v>
      </c>
      <c r="D669" s="145">
        <v>722490140000</v>
      </c>
      <c r="E669" s="9">
        <v>0.6</v>
      </c>
    </row>
    <row r="670" spans="1:5" x14ac:dyDescent="0.25">
      <c r="A670" s="13">
        <v>7.7000000000000099</v>
      </c>
      <c r="B670" s="48" t="s">
        <v>21</v>
      </c>
      <c r="D670" s="144">
        <v>722490380000</v>
      </c>
      <c r="E670" s="9">
        <v>0.6</v>
      </c>
    </row>
    <row r="671" spans="1:5" x14ac:dyDescent="0.25">
      <c r="A671" s="13">
        <v>7.7100000000000097</v>
      </c>
      <c r="B671" s="48" t="s">
        <v>21</v>
      </c>
      <c r="D671" s="145">
        <v>722490900000</v>
      </c>
      <c r="E671" s="9">
        <v>0.6</v>
      </c>
    </row>
    <row r="672" spans="1:5" x14ac:dyDescent="0.25">
      <c r="A672" s="13">
        <v>7.7200000000000104</v>
      </c>
      <c r="B672" s="48" t="s">
        <v>21</v>
      </c>
      <c r="D672" s="144">
        <v>730459300000</v>
      </c>
      <c r="E672" s="9">
        <v>0.6</v>
      </c>
    </row>
    <row r="673" spans="1:5" x14ac:dyDescent="0.25">
      <c r="A673" s="13">
        <v>7.7300000000000102</v>
      </c>
      <c r="B673" s="48" t="s">
        <v>21</v>
      </c>
      <c r="D673" s="145">
        <v>730459821000</v>
      </c>
      <c r="E673" s="9">
        <v>0.6</v>
      </c>
    </row>
    <row r="674" spans="1:5" x14ac:dyDescent="0.25">
      <c r="A674" s="13">
        <v>7.74000000000001</v>
      </c>
      <c r="B674" s="48" t="s">
        <v>21</v>
      </c>
      <c r="D674" s="144">
        <v>730459839000</v>
      </c>
      <c r="E674" s="9">
        <v>0.6</v>
      </c>
    </row>
    <row r="675" spans="1:5" x14ac:dyDescent="0.25">
      <c r="A675" s="13">
        <v>7.7500000000000098</v>
      </c>
      <c r="B675" s="48" t="s">
        <v>21</v>
      </c>
      <c r="D675" s="145">
        <v>730459899000</v>
      </c>
      <c r="E675" s="9">
        <v>0.6</v>
      </c>
    </row>
    <row r="676" spans="1:5" x14ac:dyDescent="0.25">
      <c r="A676" s="13">
        <v>7.7600000000000096</v>
      </c>
      <c r="B676" s="48" t="s">
        <v>21</v>
      </c>
      <c r="D676" s="144">
        <v>730459829000</v>
      </c>
      <c r="E676" s="9">
        <v>0.6</v>
      </c>
    </row>
    <row r="677" spans="1:5" x14ac:dyDescent="0.25">
      <c r="A677" s="13">
        <v>7.7700000000000102</v>
      </c>
      <c r="B677" s="48" t="s">
        <v>21</v>
      </c>
      <c r="D677" s="145">
        <v>722880000010</v>
      </c>
      <c r="E677" s="9">
        <v>0.6</v>
      </c>
    </row>
    <row r="678" spans="1:5" x14ac:dyDescent="0.25">
      <c r="A678" s="13">
        <v>7.78000000000001</v>
      </c>
      <c r="B678" s="48" t="s">
        <v>21</v>
      </c>
      <c r="D678" s="144">
        <v>722490050000</v>
      </c>
      <c r="E678" s="9">
        <v>0.6</v>
      </c>
    </row>
    <row r="679" spans="1:5" x14ac:dyDescent="0.25">
      <c r="A679" s="13">
        <v>7.7900000000000098</v>
      </c>
      <c r="B679" s="48" t="s">
        <v>21</v>
      </c>
      <c r="D679" s="145">
        <v>720150900000</v>
      </c>
      <c r="E679" s="9">
        <v>0.6</v>
      </c>
    </row>
    <row r="680" spans="1:5" x14ac:dyDescent="0.25">
      <c r="A680" s="13">
        <v>7.8000000000000096</v>
      </c>
      <c r="B680" s="48" t="s">
        <v>21</v>
      </c>
      <c r="D680" s="144">
        <v>760519000000</v>
      </c>
      <c r="E680" s="9">
        <v>0.6</v>
      </c>
    </row>
    <row r="681" spans="1:5" x14ac:dyDescent="0.25">
      <c r="A681" s="13">
        <v>7.8100000000000103</v>
      </c>
      <c r="B681" s="48" t="s">
        <v>21</v>
      </c>
      <c r="D681" s="145">
        <v>722880000090</v>
      </c>
      <c r="E681" s="9">
        <v>0.6</v>
      </c>
    </row>
    <row r="682" spans="1:5" x14ac:dyDescent="0.25">
      <c r="A682" s="13">
        <v>7.8200000000000101</v>
      </c>
      <c r="B682" s="48" t="s">
        <v>21</v>
      </c>
      <c r="D682" s="144">
        <v>720110110000</v>
      </c>
      <c r="E682" s="9">
        <v>0.6</v>
      </c>
    </row>
    <row r="683" spans="1:5" x14ac:dyDescent="0.25">
      <c r="A683" s="13">
        <v>7.8300000000000098</v>
      </c>
      <c r="B683" s="48" t="s">
        <v>21</v>
      </c>
      <c r="D683" s="145">
        <v>720110190000</v>
      </c>
      <c r="E683" s="9">
        <v>0.6</v>
      </c>
    </row>
    <row r="684" spans="1:5" x14ac:dyDescent="0.25">
      <c r="A684" s="13">
        <v>7.8400000000000096</v>
      </c>
      <c r="B684" s="48" t="s">
        <v>21</v>
      </c>
      <c r="D684" s="144">
        <v>800300009014</v>
      </c>
      <c r="E684" s="9">
        <v>0.6</v>
      </c>
    </row>
    <row r="685" spans="1:5" x14ac:dyDescent="0.25">
      <c r="A685" s="13">
        <v>7.8500000000000103</v>
      </c>
      <c r="B685" s="48" t="s">
        <v>21</v>
      </c>
      <c r="D685" s="145">
        <v>800700101012</v>
      </c>
      <c r="E685" s="9">
        <v>0.6</v>
      </c>
    </row>
    <row r="686" spans="1:5" x14ac:dyDescent="0.25">
      <c r="A686" s="13">
        <v>7.8600000000000101</v>
      </c>
      <c r="B686" s="48" t="s">
        <v>21</v>
      </c>
      <c r="D686" s="144">
        <v>800300009016</v>
      </c>
      <c r="E686" s="9">
        <v>0.6</v>
      </c>
    </row>
    <row r="687" spans="1:5" x14ac:dyDescent="0.25">
      <c r="A687" s="13">
        <v>7.8700000000000099</v>
      </c>
      <c r="B687" s="48" t="s">
        <v>21</v>
      </c>
      <c r="D687" s="145">
        <v>750511009012</v>
      </c>
      <c r="E687" s="9">
        <v>0.6</v>
      </c>
    </row>
    <row r="688" spans="1:5" x14ac:dyDescent="0.25">
      <c r="A688" s="13">
        <v>7.8800000000000097</v>
      </c>
      <c r="B688" s="48" t="s">
        <v>21</v>
      </c>
      <c r="D688" s="144">
        <v>750511009011</v>
      </c>
      <c r="E688" s="9">
        <v>0.6</v>
      </c>
    </row>
    <row r="689" spans="1:5" x14ac:dyDescent="0.25">
      <c r="A689" s="13">
        <v>7.8900000000000103</v>
      </c>
      <c r="B689" s="48" t="s">
        <v>21</v>
      </c>
      <c r="D689" s="145">
        <v>750711000000</v>
      </c>
      <c r="E689" s="9">
        <v>0.6</v>
      </c>
    </row>
    <row r="690" spans="1:5" x14ac:dyDescent="0.25">
      <c r="A690" s="13">
        <v>7.9000000000000101</v>
      </c>
      <c r="B690" s="48" t="s">
        <v>21</v>
      </c>
      <c r="D690" s="144">
        <v>750610000000</v>
      </c>
      <c r="E690" s="9">
        <v>0.6</v>
      </c>
    </row>
    <row r="691" spans="1:5" x14ac:dyDescent="0.25">
      <c r="A691" s="13">
        <v>7.9100000000000099</v>
      </c>
      <c r="B691" s="48" t="s">
        <v>21</v>
      </c>
      <c r="D691" s="145">
        <v>750521000000</v>
      </c>
      <c r="E691" s="9">
        <v>0.6</v>
      </c>
    </row>
    <row r="692" spans="1:5" x14ac:dyDescent="0.25">
      <c r="A692" s="13">
        <v>7.9200000000000097</v>
      </c>
      <c r="B692" s="48" t="s">
        <v>21</v>
      </c>
      <c r="D692" s="144">
        <v>350290900000</v>
      </c>
      <c r="E692" s="9">
        <v>0.6</v>
      </c>
    </row>
    <row r="693" spans="1:5" x14ac:dyDescent="0.25">
      <c r="A693" s="13">
        <v>7.9300000000000104</v>
      </c>
      <c r="B693" s="48" t="s">
        <v>21</v>
      </c>
      <c r="D693" s="145">
        <v>291249009019</v>
      </c>
      <c r="E693" s="9">
        <v>0.6</v>
      </c>
    </row>
    <row r="694" spans="1:5" x14ac:dyDescent="0.25">
      <c r="A694" s="13">
        <v>7.9400000000000102</v>
      </c>
      <c r="B694" s="48" t="s">
        <v>21</v>
      </c>
      <c r="D694" s="144">
        <v>291830000013</v>
      </c>
      <c r="E694" s="9">
        <v>0.6</v>
      </c>
    </row>
    <row r="695" spans="1:5" x14ac:dyDescent="0.25">
      <c r="A695" s="13">
        <v>7.9500000000000099</v>
      </c>
      <c r="B695" s="48" t="s">
        <v>21</v>
      </c>
      <c r="D695" s="145">
        <v>291830000011</v>
      </c>
      <c r="E695" s="9">
        <v>0.6</v>
      </c>
    </row>
    <row r="696" spans="1:5" x14ac:dyDescent="0.25">
      <c r="A696" s="13">
        <v>7.9600000000000097</v>
      </c>
      <c r="B696" s="48" t="s">
        <v>21</v>
      </c>
      <c r="D696" s="144">
        <v>291250000019</v>
      </c>
      <c r="E696" s="9">
        <v>0.6</v>
      </c>
    </row>
    <row r="697" spans="1:5" x14ac:dyDescent="0.25">
      <c r="A697" s="13">
        <v>7.9700000000000104</v>
      </c>
      <c r="B697" s="48" t="s">
        <v>21</v>
      </c>
      <c r="D697" s="145">
        <v>291300009019</v>
      </c>
      <c r="E697" s="9">
        <v>0.6</v>
      </c>
    </row>
    <row r="698" spans="1:5" x14ac:dyDescent="0.25">
      <c r="A698" s="13">
        <v>7.9800000000000102</v>
      </c>
      <c r="B698" s="48" t="s">
        <v>21</v>
      </c>
      <c r="D698" s="144">
        <v>293080000000</v>
      </c>
      <c r="E698" s="9">
        <v>0.6</v>
      </c>
    </row>
    <row r="699" spans="1:5" x14ac:dyDescent="0.25">
      <c r="A699" s="13">
        <v>7.99000000000001</v>
      </c>
      <c r="B699" s="48" t="s">
        <v>21</v>
      </c>
      <c r="D699" s="145">
        <v>900290001100</v>
      </c>
      <c r="E699" s="9">
        <v>0.6</v>
      </c>
    </row>
    <row r="700" spans="1:5" x14ac:dyDescent="0.25">
      <c r="A700" s="13">
        <v>8.0000000000000107</v>
      </c>
      <c r="B700" s="48" t="s">
        <v>21</v>
      </c>
      <c r="D700" s="144">
        <v>900290009100</v>
      </c>
      <c r="E700" s="9">
        <v>0.6</v>
      </c>
    </row>
    <row r="701" spans="1:5" x14ac:dyDescent="0.25">
      <c r="A701" s="13">
        <v>8.0100000000000104</v>
      </c>
      <c r="B701" s="48" t="s">
        <v>21</v>
      </c>
      <c r="D701" s="145">
        <v>900290001900</v>
      </c>
      <c r="E701" s="9">
        <v>0.6</v>
      </c>
    </row>
    <row r="702" spans="1:5" x14ac:dyDescent="0.25">
      <c r="A702" s="13">
        <v>8.0200000000000102</v>
      </c>
      <c r="B702" s="48" t="s">
        <v>21</v>
      </c>
      <c r="D702" s="144">
        <v>900290009900</v>
      </c>
      <c r="E702" s="9">
        <v>0.6</v>
      </c>
    </row>
    <row r="703" spans="1:5" x14ac:dyDescent="0.25">
      <c r="A703" s="13">
        <v>8.03000000000001</v>
      </c>
      <c r="B703" s="48" t="s">
        <v>21</v>
      </c>
      <c r="D703" s="145">
        <v>900220001000</v>
      </c>
      <c r="E703" s="9">
        <v>0.6</v>
      </c>
    </row>
    <row r="704" spans="1:5" x14ac:dyDescent="0.25">
      <c r="A704" s="13">
        <v>8.0400000000000098</v>
      </c>
      <c r="B704" s="48" t="s">
        <v>21</v>
      </c>
      <c r="D704" s="144">
        <v>900220009000</v>
      </c>
      <c r="E704" s="9">
        <v>0.6</v>
      </c>
    </row>
    <row r="705" spans="1:5" x14ac:dyDescent="0.25">
      <c r="A705" s="13">
        <v>8.0500000000000096</v>
      </c>
      <c r="B705" s="48" t="s">
        <v>21</v>
      </c>
      <c r="D705" s="145">
        <v>831130000000</v>
      </c>
      <c r="E705" s="9">
        <v>0.6</v>
      </c>
    </row>
    <row r="706" spans="1:5" x14ac:dyDescent="0.25">
      <c r="A706" s="13">
        <v>8.0600000000000094</v>
      </c>
      <c r="B706" s="48" t="s">
        <v>21</v>
      </c>
      <c r="D706" s="144">
        <v>291423000011</v>
      </c>
      <c r="E706" s="9">
        <v>0.6</v>
      </c>
    </row>
    <row r="707" spans="1:5" x14ac:dyDescent="0.25">
      <c r="A707" s="13">
        <v>8.0700000000000092</v>
      </c>
      <c r="B707" s="48" t="s">
        <v>21</v>
      </c>
      <c r="D707" s="145">
        <v>290715902011</v>
      </c>
      <c r="E707" s="9">
        <v>0.6</v>
      </c>
    </row>
    <row r="708" spans="1:5" x14ac:dyDescent="0.25">
      <c r="A708" s="13">
        <v>8.0800000000000107</v>
      </c>
      <c r="B708" s="48" t="s">
        <v>21</v>
      </c>
      <c r="D708" s="144">
        <v>291229001012</v>
      </c>
      <c r="E708" s="9">
        <v>0.6</v>
      </c>
    </row>
    <row r="709" spans="1:5" x14ac:dyDescent="0.25">
      <c r="A709" s="13">
        <v>8.0900000000000105</v>
      </c>
      <c r="B709" s="48" t="s">
        <v>21</v>
      </c>
      <c r="D709" s="145">
        <v>290410000014</v>
      </c>
      <c r="E709" s="9">
        <v>0.6</v>
      </c>
    </row>
    <row r="710" spans="1:5" x14ac:dyDescent="0.25">
      <c r="A710" s="13">
        <v>8.1000000000000103</v>
      </c>
      <c r="B710" s="48" t="s">
        <v>21</v>
      </c>
      <c r="D710" s="144">
        <v>293333000039</v>
      </c>
      <c r="E710" s="9">
        <v>0.6</v>
      </c>
    </row>
    <row r="711" spans="1:5" x14ac:dyDescent="0.25">
      <c r="A711" s="13">
        <v>8.1100000000000101</v>
      </c>
      <c r="B711" s="48" t="s">
        <v>21</v>
      </c>
      <c r="D711" s="145">
        <v>854081000000</v>
      </c>
      <c r="E711" s="9">
        <v>0.6</v>
      </c>
    </row>
    <row r="712" spans="1:5" x14ac:dyDescent="0.25">
      <c r="A712" s="13">
        <v>8.1200000000000099</v>
      </c>
      <c r="B712" s="48" t="s">
        <v>21</v>
      </c>
      <c r="D712" s="144">
        <v>852560000017</v>
      </c>
      <c r="E712" s="9">
        <v>0.6</v>
      </c>
    </row>
    <row r="713" spans="1:5" x14ac:dyDescent="0.25">
      <c r="A713" s="13">
        <v>8.1300000000000097</v>
      </c>
      <c r="B713" s="48" t="s">
        <v>21</v>
      </c>
      <c r="D713" s="145">
        <v>852560000015</v>
      </c>
      <c r="E713" s="9">
        <v>0.6</v>
      </c>
    </row>
    <row r="714" spans="1:5" x14ac:dyDescent="0.25">
      <c r="A714" s="13">
        <v>8.1400000000000095</v>
      </c>
      <c r="B714" s="48" t="s">
        <v>21</v>
      </c>
      <c r="D714" s="144">
        <v>290529100000</v>
      </c>
      <c r="E714" s="9">
        <v>0.6</v>
      </c>
    </row>
    <row r="715" spans="1:5" x14ac:dyDescent="0.25">
      <c r="A715" s="13">
        <v>8.1500000000000092</v>
      </c>
      <c r="B715" s="48" t="s">
        <v>21</v>
      </c>
      <c r="D715" s="146">
        <v>293090989037</v>
      </c>
      <c r="E715" s="9">
        <v>0.6</v>
      </c>
    </row>
    <row r="716" spans="1:5" x14ac:dyDescent="0.25">
      <c r="A716" s="13">
        <v>8.1600000000000108</v>
      </c>
      <c r="B716" s="48" t="s">
        <v>21</v>
      </c>
      <c r="D716" s="143">
        <v>293090959037</v>
      </c>
      <c r="E716" s="9">
        <v>0.6</v>
      </c>
    </row>
    <row r="717" spans="1:5" x14ac:dyDescent="0.25">
      <c r="A717" s="13">
        <v>8.1700000000000106</v>
      </c>
      <c r="B717" s="48" t="s">
        <v>21</v>
      </c>
      <c r="D717" s="147">
        <v>391310000000</v>
      </c>
      <c r="E717" s="9">
        <v>0.6</v>
      </c>
    </row>
    <row r="718" spans="1:5" x14ac:dyDescent="0.25">
      <c r="A718" s="13">
        <v>8.1800000000000104</v>
      </c>
      <c r="B718" s="48" t="s">
        <v>21</v>
      </c>
      <c r="D718" s="145">
        <v>390750000000</v>
      </c>
      <c r="E718" s="9">
        <v>0.6</v>
      </c>
    </row>
    <row r="719" spans="1:5" x14ac:dyDescent="0.25">
      <c r="A719" s="13">
        <v>8.1900000000000102</v>
      </c>
      <c r="B719" s="48" t="s">
        <v>21</v>
      </c>
      <c r="D719" s="147">
        <v>291819989000</v>
      </c>
      <c r="E719" s="9">
        <v>0.6</v>
      </c>
    </row>
    <row r="720" spans="1:5" x14ac:dyDescent="0.25">
      <c r="A720" s="13">
        <v>8.2000000000000099</v>
      </c>
      <c r="B720" s="48" t="s">
        <v>21</v>
      </c>
      <c r="D720" s="145">
        <v>293339990023</v>
      </c>
      <c r="E720" s="9">
        <v>0.6</v>
      </c>
    </row>
    <row r="721" spans="1:5" x14ac:dyDescent="0.25">
      <c r="A721" s="13">
        <v>8.2100000000000097</v>
      </c>
      <c r="B721" s="48" t="s">
        <v>21</v>
      </c>
      <c r="D721" s="147">
        <v>293391900011</v>
      </c>
      <c r="E721" s="9">
        <v>0.6</v>
      </c>
    </row>
    <row r="722" spans="1:5" x14ac:dyDescent="0.25">
      <c r="A722" s="13">
        <v>8.2200000000000095</v>
      </c>
      <c r="B722" s="48" t="s">
        <v>21</v>
      </c>
      <c r="D722" s="145">
        <v>850162001200</v>
      </c>
      <c r="E722" s="9">
        <v>0.6</v>
      </c>
    </row>
    <row r="723" spans="1:5" x14ac:dyDescent="0.25">
      <c r="A723" s="13">
        <v>8.2300000000000093</v>
      </c>
      <c r="B723" s="48" t="s">
        <v>21</v>
      </c>
      <c r="D723" s="147">
        <v>850164000000</v>
      </c>
      <c r="E723" s="9">
        <v>0.6</v>
      </c>
    </row>
    <row r="724" spans="1:5" x14ac:dyDescent="0.25">
      <c r="A724" s="13">
        <v>8.2400000000000109</v>
      </c>
      <c r="B724" s="48" t="s">
        <v>21</v>
      </c>
      <c r="D724" s="145">
        <v>710811000000</v>
      </c>
      <c r="E724" s="9">
        <v>0.6</v>
      </c>
    </row>
    <row r="725" spans="1:5" x14ac:dyDescent="0.25">
      <c r="A725" s="13">
        <v>8.2500000000000107</v>
      </c>
      <c r="B725" s="48" t="s">
        <v>21</v>
      </c>
      <c r="D725" s="147">
        <v>284330000000</v>
      </c>
      <c r="E725" s="9">
        <v>0.6</v>
      </c>
    </row>
    <row r="726" spans="1:5" x14ac:dyDescent="0.25">
      <c r="A726" s="13">
        <v>8.2600000000000104</v>
      </c>
      <c r="B726" s="48" t="s">
        <v>21</v>
      </c>
      <c r="D726" s="145">
        <v>710900000012</v>
      </c>
      <c r="E726" s="9">
        <v>0.6</v>
      </c>
    </row>
    <row r="727" spans="1:5" x14ac:dyDescent="0.25">
      <c r="A727" s="13">
        <v>8.2700000000000102</v>
      </c>
      <c r="B727" s="48" t="s">
        <v>21</v>
      </c>
      <c r="D727" s="147">
        <v>710900000011</v>
      </c>
      <c r="E727" s="9">
        <v>0.6</v>
      </c>
    </row>
    <row r="728" spans="1:5" x14ac:dyDescent="0.25">
      <c r="A728" s="13">
        <v>8.28000000000001</v>
      </c>
      <c r="B728" s="48" t="s">
        <v>21</v>
      </c>
      <c r="D728" s="145">
        <v>853222000000</v>
      </c>
      <c r="E728" s="9">
        <v>0.6</v>
      </c>
    </row>
    <row r="729" spans="1:5" x14ac:dyDescent="0.25">
      <c r="A729" s="13">
        <v>8.2900000000000098</v>
      </c>
      <c r="B729" s="48" t="s">
        <v>21</v>
      </c>
      <c r="D729" s="147">
        <v>282612000000</v>
      </c>
      <c r="E729" s="9">
        <v>0.6</v>
      </c>
    </row>
    <row r="730" spans="1:5" x14ac:dyDescent="0.25">
      <c r="A730" s="13">
        <v>8.3000000000000096</v>
      </c>
      <c r="B730" s="48" t="s">
        <v>21</v>
      </c>
      <c r="D730" s="145">
        <v>290519001013</v>
      </c>
      <c r="E730" s="9">
        <v>0.6</v>
      </c>
    </row>
    <row r="731" spans="1:5" x14ac:dyDescent="0.25">
      <c r="A731" s="13">
        <v>8.3100000000000094</v>
      </c>
      <c r="B731" s="48" t="s">
        <v>21</v>
      </c>
      <c r="D731" s="147">
        <v>282732000000</v>
      </c>
      <c r="E731" s="9">
        <v>0.6</v>
      </c>
    </row>
    <row r="732" spans="1:5" x14ac:dyDescent="0.25">
      <c r="A732" s="13">
        <v>8.3200000000000092</v>
      </c>
      <c r="B732" s="48" t="s">
        <v>21</v>
      </c>
      <c r="D732" s="145">
        <v>283329800012</v>
      </c>
      <c r="E732" s="9">
        <v>0.6</v>
      </c>
    </row>
    <row r="733" spans="1:5" x14ac:dyDescent="0.25">
      <c r="A733" s="13">
        <v>8.3300000000000107</v>
      </c>
      <c r="B733" s="48" t="s">
        <v>21</v>
      </c>
      <c r="D733" s="147">
        <v>283330002000</v>
      </c>
      <c r="E733" s="9">
        <v>0.6</v>
      </c>
    </row>
    <row r="734" spans="1:5" x14ac:dyDescent="0.25">
      <c r="A734" s="13">
        <v>8.3400000000000105</v>
      </c>
      <c r="B734" s="48" t="s">
        <v>21</v>
      </c>
      <c r="D734" s="145">
        <v>291570503016</v>
      </c>
      <c r="E734" s="9">
        <v>0.6</v>
      </c>
    </row>
    <row r="735" spans="1:5" x14ac:dyDescent="0.25">
      <c r="A735" s="13">
        <v>8.3500000000000103</v>
      </c>
      <c r="B735" s="48" t="s">
        <v>21</v>
      </c>
      <c r="D735" s="147">
        <v>283322000000</v>
      </c>
      <c r="E735" s="9">
        <v>0.6</v>
      </c>
    </row>
    <row r="736" spans="1:5" x14ac:dyDescent="0.25">
      <c r="A736" s="13">
        <v>8.3600000000000101</v>
      </c>
      <c r="B736" s="48" t="s">
        <v>21</v>
      </c>
      <c r="D736" s="145">
        <v>761290200000</v>
      </c>
      <c r="E736" s="9">
        <v>0.6</v>
      </c>
    </row>
    <row r="737" spans="1:5" x14ac:dyDescent="0.25">
      <c r="A737" s="13">
        <v>8.3700000000000099</v>
      </c>
      <c r="B737" s="48" t="s">
        <v>21</v>
      </c>
      <c r="D737" s="147">
        <v>761410000000</v>
      </c>
      <c r="E737" s="9">
        <v>0.6</v>
      </c>
    </row>
    <row r="738" spans="1:5" x14ac:dyDescent="0.25">
      <c r="A738" s="13">
        <v>8.3800000000000097</v>
      </c>
      <c r="B738" s="48" t="s">
        <v>21</v>
      </c>
      <c r="D738" s="145">
        <v>761490000000</v>
      </c>
      <c r="E738" s="9">
        <v>0.6</v>
      </c>
    </row>
    <row r="739" spans="1:5" x14ac:dyDescent="0.25">
      <c r="A739" s="13">
        <v>8.3900000000000095</v>
      </c>
      <c r="B739" s="48" t="s">
        <v>21</v>
      </c>
      <c r="D739" s="147">
        <v>761290800000</v>
      </c>
      <c r="E739" s="9">
        <v>0.6</v>
      </c>
    </row>
    <row r="740" spans="1:5" x14ac:dyDescent="0.25">
      <c r="A740" s="13">
        <v>8.4000000000000092</v>
      </c>
      <c r="B740" s="48" t="s">
        <v>21</v>
      </c>
      <c r="D740" s="145">
        <v>760200190000</v>
      </c>
      <c r="E740" s="9">
        <v>0.6</v>
      </c>
    </row>
    <row r="741" spans="1:5" x14ac:dyDescent="0.25">
      <c r="A741" s="13">
        <v>8.4100000000000108</v>
      </c>
      <c r="B741" s="48" t="s">
        <v>21</v>
      </c>
      <c r="D741" s="147">
        <v>761520000015</v>
      </c>
      <c r="E741" s="9">
        <v>0.6</v>
      </c>
    </row>
    <row r="742" spans="1:5" x14ac:dyDescent="0.25">
      <c r="A742" s="13">
        <v>8.4200000000000106</v>
      </c>
      <c r="B742" s="48" t="s">
        <v>21</v>
      </c>
      <c r="D742" s="145">
        <v>283330001000</v>
      </c>
      <c r="E742" s="9">
        <v>0.6</v>
      </c>
    </row>
    <row r="743" spans="1:5" x14ac:dyDescent="0.25">
      <c r="A743" s="13">
        <v>8.4300000000000104</v>
      </c>
      <c r="B743" s="48" t="s">
        <v>21</v>
      </c>
      <c r="D743" s="147">
        <v>284390100000</v>
      </c>
      <c r="E743" s="9">
        <v>0.6</v>
      </c>
    </row>
    <row r="744" spans="1:5" x14ac:dyDescent="0.25">
      <c r="A744" s="13">
        <v>8.4400000000000102</v>
      </c>
      <c r="B744" s="48" t="s">
        <v>21</v>
      </c>
      <c r="D744" s="145">
        <v>293220909013</v>
      </c>
      <c r="E744" s="9">
        <v>0.6</v>
      </c>
    </row>
    <row r="745" spans="1:5" x14ac:dyDescent="0.25">
      <c r="A745" s="13">
        <v>8.4500000000000099</v>
      </c>
      <c r="B745" s="48" t="s">
        <v>21</v>
      </c>
      <c r="D745" s="147">
        <v>292090709000</v>
      </c>
      <c r="E745" s="9">
        <v>0.6</v>
      </c>
    </row>
    <row r="746" spans="1:5" x14ac:dyDescent="0.25">
      <c r="A746" s="13">
        <v>8.4600000000000097</v>
      </c>
      <c r="B746" s="48" t="s">
        <v>21</v>
      </c>
      <c r="D746" s="145">
        <v>281129909000</v>
      </c>
      <c r="E746" s="9">
        <v>0.6</v>
      </c>
    </row>
    <row r="747" spans="1:5" x14ac:dyDescent="0.25">
      <c r="A747" s="13">
        <v>8.4700000000000095</v>
      </c>
      <c r="B747" s="48" t="s">
        <v>21</v>
      </c>
      <c r="D747" s="147">
        <v>281290000018</v>
      </c>
      <c r="E747" s="9">
        <v>0.6</v>
      </c>
    </row>
    <row r="748" spans="1:5" x14ac:dyDescent="0.25">
      <c r="A748" s="13">
        <v>8.4800000000000093</v>
      </c>
      <c r="B748" s="48" t="s">
        <v>21</v>
      </c>
      <c r="D748" s="145">
        <v>292146000029</v>
      </c>
      <c r="E748" s="9">
        <v>0.6</v>
      </c>
    </row>
    <row r="749" spans="1:5" x14ac:dyDescent="0.25">
      <c r="A749" s="13">
        <v>8.4900000000000109</v>
      </c>
      <c r="B749" s="48" t="s">
        <v>21</v>
      </c>
      <c r="D749" s="147">
        <v>293890909013</v>
      </c>
      <c r="E749" s="9">
        <v>0.6</v>
      </c>
    </row>
    <row r="750" spans="1:5" x14ac:dyDescent="0.25">
      <c r="A750" s="13">
        <v>8.5000000000000107</v>
      </c>
      <c r="B750" s="48" t="s">
        <v>21</v>
      </c>
      <c r="D750" s="145">
        <v>291560190015</v>
      </c>
      <c r="E750" s="9">
        <v>0.6</v>
      </c>
    </row>
    <row r="751" spans="1:5" x14ac:dyDescent="0.25">
      <c r="A751" s="13">
        <v>8.5100000000000104</v>
      </c>
      <c r="B751" s="48" t="s">
        <v>21</v>
      </c>
      <c r="D751" s="147">
        <v>291560901000</v>
      </c>
      <c r="E751" s="9">
        <v>0.6</v>
      </c>
    </row>
    <row r="752" spans="1:5" x14ac:dyDescent="0.25">
      <c r="A752" s="13">
        <v>8.5200000000000102</v>
      </c>
      <c r="B752" s="48" t="s">
        <v>21</v>
      </c>
      <c r="D752" s="145">
        <v>292239000018</v>
      </c>
      <c r="E752" s="9">
        <v>0.6</v>
      </c>
    </row>
    <row r="753" spans="1:5" x14ac:dyDescent="0.25">
      <c r="A753" s="13">
        <v>8.53000000000001</v>
      </c>
      <c r="B753" s="48" t="s">
        <v>21</v>
      </c>
      <c r="D753" s="147">
        <v>292229009012</v>
      </c>
      <c r="E753" s="9">
        <v>0.6</v>
      </c>
    </row>
    <row r="754" spans="1:5" x14ac:dyDescent="0.25">
      <c r="A754" s="13">
        <v>8.5400000000000098</v>
      </c>
      <c r="B754" s="48" t="s">
        <v>21</v>
      </c>
      <c r="D754" s="145">
        <v>392190410000</v>
      </c>
      <c r="E754" s="9">
        <v>0.6</v>
      </c>
    </row>
    <row r="755" spans="1:5" x14ac:dyDescent="0.25">
      <c r="A755" s="13">
        <v>8.5500000000000096</v>
      </c>
      <c r="B755" s="48" t="s">
        <v>21</v>
      </c>
      <c r="D755" s="147">
        <v>392093000000</v>
      </c>
      <c r="E755" s="9">
        <v>0.6</v>
      </c>
    </row>
    <row r="756" spans="1:5" x14ac:dyDescent="0.25">
      <c r="A756" s="13">
        <v>8.5600000000000094</v>
      </c>
      <c r="B756" s="48" t="s">
        <v>21</v>
      </c>
      <c r="D756" s="145">
        <v>292700000024</v>
      </c>
      <c r="E756" s="9">
        <v>0.6</v>
      </c>
    </row>
    <row r="757" spans="1:5" x14ac:dyDescent="0.25">
      <c r="A757" s="13">
        <v>8.5700000000000092</v>
      </c>
      <c r="B757" s="48" t="s">
        <v>21</v>
      </c>
      <c r="D757" s="147">
        <v>292239000011</v>
      </c>
      <c r="E757" s="9">
        <v>0.6</v>
      </c>
    </row>
    <row r="758" spans="1:5" x14ac:dyDescent="0.25">
      <c r="A758" s="13">
        <v>8.5800000000000107</v>
      </c>
      <c r="B758" s="48" t="s">
        <v>21</v>
      </c>
      <c r="D758" s="145">
        <v>292229009011</v>
      </c>
      <c r="E758" s="9">
        <v>0.6</v>
      </c>
    </row>
    <row r="759" spans="1:5" x14ac:dyDescent="0.25">
      <c r="A759" s="13">
        <v>8.5900000000000105</v>
      </c>
      <c r="B759" s="48" t="s">
        <v>21</v>
      </c>
      <c r="D759" s="147">
        <v>292221000021</v>
      </c>
      <c r="E759" s="9">
        <v>0.6</v>
      </c>
    </row>
    <row r="760" spans="1:5" x14ac:dyDescent="0.25">
      <c r="A760" s="13">
        <v>8.6000000000000103</v>
      </c>
      <c r="B760" s="48" t="s">
        <v>21</v>
      </c>
      <c r="D760" s="145">
        <v>293491000029</v>
      </c>
      <c r="E760" s="9">
        <v>0.6</v>
      </c>
    </row>
    <row r="761" spans="1:5" x14ac:dyDescent="0.25">
      <c r="A761" s="13">
        <v>8.6100000000000101</v>
      </c>
      <c r="B761" s="48" t="s">
        <v>21</v>
      </c>
      <c r="D761" s="147">
        <v>294110000013</v>
      </c>
      <c r="E761" s="9">
        <v>0.6</v>
      </c>
    </row>
    <row r="762" spans="1:5" x14ac:dyDescent="0.25">
      <c r="A762" s="13">
        <v>8.6200000000000099</v>
      </c>
      <c r="B762" s="48" t="s">
        <v>21</v>
      </c>
      <c r="D762" s="145">
        <v>294110000019</v>
      </c>
      <c r="E762" s="9">
        <v>0.6</v>
      </c>
    </row>
    <row r="763" spans="1:5" x14ac:dyDescent="0.25">
      <c r="A763" s="13">
        <v>8.6300000000000097</v>
      </c>
      <c r="B763" s="48" t="s">
        <v>21</v>
      </c>
      <c r="D763" s="147">
        <v>281420000000</v>
      </c>
      <c r="E763" s="9">
        <v>0.6</v>
      </c>
    </row>
    <row r="764" spans="1:5" x14ac:dyDescent="0.25">
      <c r="A764" s="13">
        <v>8.6400000000000095</v>
      </c>
      <c r="B764" s="48" t="s">
        <v>21</v>
      </c>
      <c r="D764" s="145">
        <v>283699174000</v>
      </c>
      <c r="E764" s="9">
        <v>0.6</v>
      </c>
    </row>
    <row r="765" spans="1:5" x14ac:dyDescent="0.25">
      <c r="A765" s="13">
        <v>8.6500000000000092</v>
      </c>
      <c r="B765" s="48" t="s">
        <v>21</v>
      </c>
      <c r="D765" s="147">
        <v>284020901000</v>
      </c>
      <c r="E765" s="9">
        <v>0.6</v>
      </c>
    </row>
    <row r="766" spans="1:5" x14ac:dyDescent="0.25">
      <c r="A766" s="13">
        <v>8.6600000000000108</v>
      </c>
      <c r="B766" s="48" t="s">
        <v>21</v>
      </c>
      <c r="D766" s="145">
        <v>283330009014</v>
      </c>
      <c r="E766" s="9">
        <v>0.6</v>
      </c>
    </row>
    <row r="767" spans="1:5" x14ac:dyDescent="0.25">
      <c r="A767" s="13">
        <v>8.6700000000000106</v>
      </c>
      <c r="B767" s="48" t="s">
        <v>21</v>
      </c>
      <c r="D767" s="147">
        <v>310540000012</v>
      </c>
      <c r="E767" s="9">
        <v>0.6</v>
      </c>
    </row>
    <row r="768" spans="1:5" x14ac:dyDescent="0.25">
      <c r="A768" s="13">
        <v>8.6800000000000104</v>
      </c>
      <c r="B768" s="48" t="s">
        <v>21</v>
      </c>
      <c r="D768" s="145">
        <v>282690802000</v>
      </c>
      <c r="E768" s="9">
        <v>0.6</v>
      </c>
    </row>
    <row r="769" spans="1:5" x14ac:dyDescent="0.25">
      <c r="A769" s="13">
        <v>8.6900000000000102</v>
      </c>
      <c r="B769" s="48" t="s">
        <v>21</v>
      </c>
      <c r="D769" s="147">
        <v>282619101000</v>
      </c>
      <c r="E769" s="9">
        <v>0.6</v>
      </c>
    </row>
    <row r="770" spans="1:5" x14ac:dyDescent="0.25">
      <c r="A770" s="13">
        <v>8.7000000000000099</v>
      </c>
      <c r="B770" s="48" t="s">
        <v>21</v>
      </c>
      <c r="D770" s="145">
        <v>291512000011</v>
      </c>
      <c r="E770" s="9">
        <v>0.6</v>
      </c>
    </row>
    <row r="771" spans="1:5" x14ac:dyDescent="0.25">
      <c r="A771" s="13">
        <v>8.7100000000000097</v>
      </c>
      <c r="B771" s="48" t="s">
        <v>21</v>
      </c>
      <c r="D771" s="147">
        <v>283090859013</v>
      </c>
      <c r="E771" s="9">
        <v>0.6</v>
      </c>
    </row>
    <row r="772" spans="1:5" x14ac:dyDescent="0.25">
      <c r="A772" s="13">
        <v>8.7200000000000095</v>
      </c>
      <c r="B772" s="48" t="s">
        <v>21</v>
      </c>
      <c r="D772" s="145">
        <v>282710000000</v>
      </c>
      <c r="E772" s="9">
        <v>0.6</v>
      </c>
    </row>
    <row r="773" spans="1:5" x14ac:dyDescent="0.25">
      <c r="A773" s="13">
        <v>8.7300000000000093</v>
      </c>
      <c r="B773" s="48" t="s">
        <v>21</v>
      </c>
      <c r="D773" s="147">
        <v>283330009013</v>
      </c>
      <c r="E773" s="9">
        <v>0.6</v>
      </c>
    </row>
    <row r="774" spans="1:5" x14ac:dyDescent="0.25">
      <c r="A774" s="13">
        <v>8.7400000000000109</v>
      </c>
      <c r="B774" s="48" t="s">
        <v>21</v>
      </c>
      <c r="D774" s="145">
        <v>284170001000</v>
      </c>
      <c r="E774" s="9">
        <v>0.6</v>
      </c>
    </row>
    <row r="775" spans="1:5" x14ac:dyDescent="0.25">
      <c r="A775" s="13">
        <v>8.7500000000000107</v>
      </c>
      <c r="B775" s="48" t="s">
        <v>21</v>
      </c>
      <c r="D775" s="147">
        <v>310230100000</v>
      </c>
      <c r="E775" s="9">
        <v>0.6</v>
      </c>
    </row>
    <row r="776" spans="1:5" x14ac:dyDescent="0.25">
      <c r="A776" s="13">
        <v>8.7600000000000104</v>
      </c>
      <c r="B776" s="48" t="s">
        <v>21</v>
      </c>
      <c r="D776" s="145">
        <v>310230900000</v>
      </c>
      <c r="E776" s="9">
        <v>0.6</v>
      </c>
    </row>
    <row r="777" spans="1:5" x14ac:dyDescent="0.25">
      <c r="A777" s="13">
        <v>8.7700000000000102</v>
      </c>
      <c r="B777" s="48" t="s">
        <v>21</v>
      </c>
      <c r="D777" s="147">
        <v>310240100019</v>
      </c>
      <c r="E777" s="9">
        <v>0.6</v>
      </c>
    </row>
    <row r="778" spans="1:5" x14ac:dyDescent="0.25">
      <c r="A778" s="13">
        <v>8.78000000000001</v>
      </c>
      <c r="B778" s="48" t="s">
        <v>21</v>
      </c>
      <c r="D778" s="145">
        <v>291711009011</v>
      </c>
      <c r="E778" s="9">
        <v>0.6</v>
      </c>
    </row>
    <row r="779" spans="1:5" x14ac:dyDescent="0.25">
      <c r="A779" s="13">
        <v>8.7900000000000098</v>
      </c>
      <c r="B779" s="48" t="s">
        <v>21</v>
      </c>
      <c r="D779" s="147">
        <v>282990101000</v>
      </c>
      <c r="E779" s="9">
        <v>0.6</v>
      </c>
    </row>
    <row r="780" spans="1:5" x14ac:dyDescent="0.25">
      <c r="A780" s="13">
        <v>8.8000000000000096</v>
      </c>
      <c r="B780" s="48" t="s">
        <v>21</v>
      </c>
      <c r="D780" s="145">
        <v>283340002000</v>
      </c>
      <c r="E780" s="9">
        <v>0.6</v>
      </c>
    </row>
    <row r="781" spans="1:5" x14ac:dyDescent="0.25">
      <c r="A781" s="13">
        <v>8.8100000000000094</v>
      </c>
      <c r="B781" s="48" t="s">
        <v>21</v>
      </c>
      <c r="D781" s="147">
        <v>310229000019</v>
      </c>
      <c r="E781" s="9">
        <v>0.6</v>
      </c>
    </row>
    <row r="782" spans="1:5" x14ac:dyDescent="0.25">
      <c r="A782" s="13">
        <v>8.8200000000000092</v>
      </c>
      <c r="B782" s="48" t="s">
        <v>21</v>
      </c>
      <c r="D782" s="145">
        <v>283220001000</v>
      </c>
      <c r="E782" s="9">
        <v>0.6</v>
      </c>
    </row>
    <row r="783" spans="1:5" x14ac:dyDescent="0.25">
      <c r="A783" s="13">
        <v>8.8300000000000107</v>
      </c>
      <c r="B783" s="48" t="s">
        <v>21</v>
      </c>
      <c r="D783" s="147">
        <v>310229000011</v>
      </c>
      <c r="E783" s="9">
        <v>0.6</v>
      </c>
    </row>
    <row r="784" spans="1:5" x14ac:dyDescent="0.25">
      <c r="A784" s="13">
        <v>8.8400000000000105</v>
      </c>
      <c r="B784" s="48" t="s">
        <v>21</v>
      </c>
      <c r="D784" s="145">
        <v>283090859014</v>
      </c>
      <c r="E784" s="9">
        <v>0.6</v>
      </c>
    </row>
    <row r="785" spans="1:5" x14ac:dyDescent="0.25">
      <c r="A785" s="13">
        <v>8.8500000000000103</v>
      </c>
      <c r="B785" s="48" t="s">
        <v>21</v>
      </c>
      <c r="D785" s="147">
        <v>283230002000</v>
      </c>
      <c r="E785" s="9">
        <v>0.6</v>
      </c>
    </row>
    <row r="786" spans="1:5" x14ac:dyDescent="0.25">
      <c r="A786" s="13">
        <v>8.8600000000000101</v>
      </c>
      <c r="B786" s="48" t="s">
        <v>21</v>
      </c>
      <c r="D786" s="145">
        <v>283410002019</v>
      </c>
      <c r="E786" s="9">
        <v>0.6</v>
      </c>
    </row>
    <row r="787" spans="1:5" x14ac:dyDescent="0.25">
      <c r="A787" s="13">
        <v>8.8700000000000099</v>
      </c>
      <c r="B787" s="48" t="s">
        <v>21</v>
      </c>
      <c r="D787" s="147">
        <v>294110000022</v>
      </c>
      <c r="E787" s="9">
        <v>0.6</v>
      </c>
    </row>
    <row r="788" spans="1:5" x14ac:dyDescent="0.25">
      <c r="A788" s="13">
        <v>8.8800000000000097</v>
      </c>
      <c r="B788" s="48" t="s">
        <v>21</v>
      </c>
      <c r="D788" s="145">
        <v>294110000023</v>
      </c>
      <c r="E788" s="9">
        <v>0.6</v>
      </c>
    </row>
    <row r="789" spans="1:5" x14ac:dyDescent="0.25">
      <c r="A789" s="13">
        <v>8.8900000000000095</v>
      </c>
      <c r="B789" s="48" t="s">
        <v>21</v>
      </c>
      <c r="D789" s="147">
        <v>294110000021</v>
      </c>
      <c r="E789" s="9">
        <v>0.6</v>
      </c>
    </row>
    <row r="790" spans="1:5" x14ac:dyDescent="0.25">
      <c r="A790" s="13">
        <v>8.9000000000000092</v>
      </c>
      <c r="B790" s="48" t="s">
        <v>21</v>
      </c>
      <c r="D790" s="145">
        <v>294110000025</v>
      </c>
      <c r="E790" s="9">
        <v>0.6</v>
      </c>
    </row>
    <row r="791" spans="1:5" x14ac:dyDescent="0.25">
      <c r="A791" s="13">
        <v>8.9100000000000108</v>
      </c>
      <c r="B791" s="48" t="s">
        <v>21</v>
      </c>
      <c r="D791" s="147">
        <v>853990100000</v>
      </c>
      <c r="E791" s="9">
        <v>0.6</v>
      </c>
    </row>
    <row r="792" spans="1:5" x14ac:dyDescent="0.25">
      <c r="A792" s="13">
        <v>8.9200000000000106</v>
      </c>
      <c r="B792" s="48" t="s">
        <v>21</v>
      </c>
      <c r="D792" s="145">
        <v>853661900000</v>
      </c>
      <c r="E792" s="9">
        <v>0.6</v>
      </c>
    </row>
    <row r="793" spans="1:5" x14ac:dyDescent="0.25">
      <c r="A793" s="13">
        <v>8.9300000000000104</v>
      </c>
      <c r="B793" s="48" t="s">
        <v>21</v>
      </c>
      <c r="D793" s="147">
        <v>853990909011</v>
      </c>
      <c r="E793" s="9">
        <v>0.6</v>
      </c>
    </row>
    <row r="794" spans="1:5" x14ac:dyDescent="0.25">
      <c r="A794" s="13">
        <v>8.9400000000000102</v>
      </c>
      <c r="B794" s="48" t="s">
        <v>21</v>
      </c>
      <c r="D794" s="145">
        <v>681140000000</v>
      </c>
      <c r="E794" s="9">
        <v>0.6</v>
      </c>
    </row>
    <row r="795" spans="1:5" x14ac:dyDescent="0.25">
      <c r="A795" s="13">
        <v>8.9500000000000099</v>
      </c>
      <c r="B795" s="48" t="s">
        <v>21</v>
      </c>
      <c r="D795" s="147">
        <v>681189000000</v>
      </c>
      <c r="E795" s="9">
        <v>0.6</v>
      </c>
    </row>
    <row r="796" spans="1:5" x14ac:dyDescent="0.25">
      <c r="A796" s="13">
        <v>8.9600000000000097</v>
      </c>
      <c r="B796" s="48" t="s">
        <v>21</v>
      </c>
      <c r="D796" s="145">
        <v>681182000000</v>
      </c>
      <c r="E796" s="9">
        <v>0.6</v>
      </c>
    </row>
    <row r="797" spans="1:5" x14ac:dyDescent="0.25">
      <c r="A797" s="13">
        <v>8.9700000000000095</v>
      </c>
      <c r="B797" s="48" t="s">
        <v>21</v>
      </c>
      <c r="D797" s="147">
        <v>681181000000</v>
      </c>
      <c r="E797" s="9">
        <v>0.6</v>
      </c>
    </row>
    <row r="798" spans="1:5" x14ac:dyDescent="0.25">
      <c r="A798" s="13">
        <v>8.9800000000000093</v>
      </c>
      <c r="B798" s="48" t="s">
        <v>21</v>
      </c>
      <c r="D798" s="145">
        <v>290930901000</v>
      </c>
      <c r="E798" s="9">
        <v>0.6</v>
      </c>
    </row>
    <row r="799" spans="1:5" x14ac:dyDescent="0.25">
      <c r="A799" s="13">
        <v>8.9900000000000109</v>
      </c>
      <c r="B799" s="48" t="s">
        <v>21</v>
      </c>
      <c r="D799" s="147">
        <v>291899900011</v>
      </c>
      <c r="E799" s="9">
        <v>0.6</v>
      </c>
    </row>
    <row r="800" spans="1:5" x14ac:dyDescent="0.25">
      <c r="A800" s="13">
        <v>9.0000000000000107</v>
      </c>
      <c r="B800" s="48" t="s">
        <v>21</v>
      </c>
      <c r="D800" s="145">
        <v>292146000011</v>
      </c>
      <c r="E800" s="9">
        <v>0.6</v>
      </c>
    </row>
    <row r="801" spans="1:5" x14ac:dyDescent="0.25">
      <c r="A801" s="13">
        <v>9.0100000000000104</v>
      </c>
      <c r="B801" s="48" t="s">
        <v>21</v>
      </c>
      <c r="D801" s="147">
        <v>284011000000</v>
      </c>
      <c r="E801" s="9">
        <v>0.6</v>
      </c>
    </row>
    <row r="802" spans="1:5" x14ac:dyDescent="0.25">
      <c r="A802" s="13">
        <v>9.0200000000000102</v>
      </c>
      <c r="B802" s="48" t="s">
        <v>21</v>
      </c>
      <c r="D802" s="145">
        <v>370120000000</v>
      </c>
      <c r="E802" s="9">
        <v>0.6</v>
      </c>
    </row>
    <row r="803" spans="1:5" x14ac:dyDescent="0.25">
      <c r="A803" s="13">
        <v>9.03000000000001</v>
      </c>
      <c r="B803" s="48" t="s">
        <v>21</v>
      </c>
      <c r="D803" s="147">
        <v>292141000011</v>
      </c>
      <c r="E803" s="9">
        <v>0.6</v>
      </c>
    </row>
    <row r="804" spans="1:5" x14ac:dyDescent="0.25">
      <c r="A804" s="13">
        <v>9.0400000000000098</v>
      </c>
      <c r="B804" s="48" t="s">
        <v>21</v>
      </c>
      <c r="D804" s="145">
        <v>292142000029</v>
      </c>
      <c r="E804" s="9">
        <v>0.6</v>
      </c>
    </row>
    <row r="805" spans="1:5" x14ac:dyDescent="0.25">
      <c r="A805" s="13">
        <v>9.0500000000000096</v>
      </c>
      <c r="B805" s="48" t="s">
        <v>21</v>
      </c>
      <c r="D805" s="147">
        <v>292141000012</v>
      </c>
      <c r="E805" s="9">
        <v>0.6</v>
      </c>
    </row>
    <row r="806" spans="1:5" x14ac:dyDescent="0.25">
      <c r="A806" s="13">
        <v>9.0600000000000094</v>
      </c>
      <c r="B806" s="48" t="s">
        <v>21</v>
      </c>
      <c r="D806" s="145">
        <v>292141000019</v>
      </c>
      <c r="E806" s="9">
        <v>0.6</v>
      </c>
    </row>
    <row r="807" spans="1:5" x14ac:dyDescent="0.25">
      <c r="A807" s="13">
        <v>9.0700000000000092</v>
      </c>
      <c r="B807" s="48" t="s">
        <v>21</v>
      </c>
      <c r="D807" s="147">
        <v>292142000019</v>
      </c>
      <c r="E807" s="9">
        <v>0.6</v>
      </c>
    </row>
    <row r="808" spans="1:5" x14ac:dyDescent="0.25">
      <c r="A808" s="13">
        <v>9.0800000000000107</v>
      </c>
      <c r="B808" s="48" t="s">
        <v>21</v>
      </c>
      <c r="D808" s="145">
        <v>291249001012</v>
      </c>
      <c r="E808" s="9">
        <v>0.6</v>
      </c>
    </row>
    <row r="809" spans="1:5" x14ac:dyDescent="0.25">
      <c r="A809" s="13">
        <v>9.0900000000000105</v>
      </c>
      <c r="B809" s="48" t="s">
        <v>21</v>
      </c>
      <c r="D809" s="147">
        <v>290949801000</v>
      </c>
      <c r="E809" s="9">
        <v>0.6</v>
      </c>
    </row>
    <row r="810" spans="1:5" x14ac:dyDescent="0.25">
      <c r="A810" s="13">
        <v>9.1000000000000103</v>
      </c>
      <c r="B810" s="48" t="s">
        <v>21</v>
      </c>
      <c r="D810" s="145">
        <v>290930909012</v>
      </c>
      <c r="E810" s="9">
        <v>0.6</v>
      </c>
    </row>
    <row r="811" spans="1:5" x14ac:dyDescent="0.25">
      <c r="A811" s="13">
        <v>9.1100000000000101</v>
      </c>
      <c r="B811" s="48" t="s">
        <v>21</v>
      </c>
      <c r="D811" s="147">
        <v>292229001014</v>
      </c>
      <c r="E811" s="9">
        <v>0.6</v>
      </c>
    </row>
    <row r="812" spans="1:5" x14ac:dyDescent="0.25">
      <c r="A812" s="13">
        <v>9.1200000000000099</v>
      </c>
      <c r="B812" s="48" t="s">
        <v>21</v>
      </c>
      <c r="D812" s="145">
        <v>292229001011</v>
      </c>
      <c r="E812" s="9">
        <v>0.6</v>
      </c>
    </row>
    <row r="813" spans="1:5" x14ac:dyDescent="0.25">
      <c r="A813" s="13">
        <v>9.1300000000000097</v>
      </c>
      <c r="B813" s="48" t="s">
        <v>21</v>
      </c>
      <c r="D813" s="147">
        <v>811020000000</v>
      </c>
      <c r="E813" s="9">
        <v>0.6</v>
      </c>
    </row>
    <row r="814" spans="1:5" x14ac:dyDescent="0.25">
      <c r="A814" s="13">
        <v>9.1400000000000095</v>
      </c>
      <c r="B814" s="48" t="s">
        <v>21</v>
      </c>
      <c r="D814" s="145">
        <v>282739853000</v>
      </c>
      <c r="E814" s="9">
        <v>0.6</v>
      </c>
    </row>
    <row r="815" spans="1:5" x14ac:dyDescent="0.25">
      <c r="A815" s="13">
        <v>9.1500000000000092</v>
      </c>
      <c r="B815" s="48" t="s">
        <v>21</v>
      </c>
      <c r="D815" s="147">
        <v>282580000000</v>
      </c>
      <c r="E815" s="9">
        <v>0.6</v>
      </c>
    </row>
    <row r="816" spans="1:5" x14ac:dyDescent="0.25">
      <c r="A816" s="13">
        <v>9.1600000000000108</v>
      </c>
      <c r="B816" s="48" t="s">
        <v>21</v>
      </c>
      <c r="D816" s="145">
        <v>284190851000</v>
      </c>
      <c r="E816" s="9">
        <v>0.6</v>
      </c>
    </row>
    <row r="817" spans="1:5" x14ac:dyDescent="0.25">
      <c r="A817" s="13">
        <v>9.1700000000000106</v>
      </c>
      <c r="B817" s="48" t="s">
        <v>21</v>
      </c>
      <c r="D817" s="147">
        <v>291461000000</v>
      </c>
      <c r="E817" s="9">
        <v>0.6</v>
      </c>
    </row>
    <row r="818" spans="1:5" x14ac:dyDescent="0.25">
      <c r="A818" s="13">
        <v>9.1800000000000104</v>
      </c>
      <c r="B818" s="48" t="s">
        <v>21</v>
      </c>
      <c r="D818" s="145">
        <v>292243000000</v>
      </c>
      <c r="E818" s="9">
        <v>0.6</v>
      </c>
    </row>
    <row r="819" spans="1:5" x14ac:dyDescent="0.25">
      <c r="A819" s="13">
        <v>9.1900000000000102</v>
      </c>
      <c r="B819" s="48" t="s">
        <v>21</v>
      </c>
      <c r="D819" s="147">
        <v>290290001200</v>
      </c>
      <c r="E819" s="9">
        <v>0.6</v>
      </c>
    </row>
    <row r="820" spans="1:5" x14ac:dyDescent="0.25">
      <c r="A820" s="13">
        <v>9.2000000000000099</v>
      </c>
      <c r="B820" s="48" t="s">
        <v>21</v>
      </c>
      <c r="D820" s="145">
        <v>251010009012</v>
      </c>
      <c r="E820" s="9">
        <v>0.6</v>
      </c>
    </row>
    <row r="821" spans="1:5" x14ac:dyDescent="0.25">
      <c r="A821" s="13">
        <v>9.2100000000000097</v>
      </c>
      <c r="B821" s="48" t="s">
        <v>21</v>
      </c>
      <c r="D821" s="147">
        <v>293919000014</v>
      </c>
      <c r="E821" s="9">
        <v>0.6</v>
      </c>
    </row>
    <row r="822" spans="1:5" x14ac:dyDescent="0.25">
      <c r="A822" s="13">
        <v>9.2200000000000095</v>
      </c>
      <c r="B822" s="48" t="s">
        <v>21</v>
      </c>
      <c r="D822" s="145">
        <v>293890909012</v>
      </c>
      <c r="E822" s="9">
        <v>0.6</v>
      </c>
    </row>
    <row r="823" spans="1:5" x14ac:dyDescent="0.25">
      <c r="A823" s="13">
        <v>9.2300000000000093</v>
      </c>
      <c r="B823" s="48" t="s">
        <v>21</v>
      </c>
      <c r="D823" s="147">
        <v>292219000014</v>
      </c>
      <c r="E823" s="9">
        <v>0.6</v>
      </c>
    </row>
    <row r="824" spans="1:5" x14ac:dyDescent="0.25">
      <c r="A824" s="13">
        <v>9.2400000000000109</v>
      </c>
      <c r="B824" s="48" t="s">
        <v>21</v>
      </c>
      <c r="D824" s="145">
        <v>853941000000</v>
      </c>
      <c r="E824" s="9">
        <v>0.6</v>
      </c>
    </row>
    <row r="825" spans="1:5" x14ac:dyDescent="0.25">
      <c r="A825" s="13">
        <v>9.2500000000000107</v>
      </c>
      <c r="B825" s="48" t="s">
        <v>21</v>
      </c>
      <c r="D825" s="147">
        <v>290930909018</v>
      </c>
      <c r="E825" s="9">
        <v>0.6</v>
      </c>
    </row>
    <row r="826" spans="1:5" x14ac:dyDescent="0.25">
      <c r="A826" s="13">
        <v>9.2600000000000104</v>
      </c>
      <c r="B826" s="48" t="s">
        <v>21</v>
      </c>
      <c r="D826" s="145">
        <v>290399800029</v>
      </c>
      <c r="E826" s="9">
        <v>0.6</v>
      </c>
    </row>
    <row r="827" spans="1:5" x14ac:dyDescent="0.25">
      <c r="A827" s="13">
        <v>9.2700000000000102</v>
      </c>
      <c r="B827" s="48" t="s">
        <v>21</v>
      </c>
      <c r="D827" s="147">
        <v>291639909019</v>
      </c>
      <c r="E827" s="9">
        <v>0.6</v>
      </c>
    </row>
    <row r="828" spans="1:5" x14ac:dyDescent="0.25">
      <c r="A828" s="13">
        <v>9.28000000000001</v>
      </c>
      <c r="B828" s="48" t="s">
        <v>21</v>
      </c>
      <c r="D828" s="145">
        <v>280480000000</v>
      </c>
      <c r="E828" s="9">
        <v>0.6</v>
      </c>
    </row>
    <row r="829" spans="1:5" x14ac:dyDescent="0.25">
      <c r="A829" s="13">
        <v>9.2900000000000098</v>
      </c>
      <c r="B829" s="48" t="s">
        <v>21</v>
      </c>
      <c r="D829" s="147">
        <v>281119801000</v>
      </c>
      <c r="E829" s="9">
        <v>0.6</v>
      </c>
    </row>
    <row r="830" spans="1:5" x14ac:dyDescent="0.25">
      <c r="A830" s="13">
        <v>9.3000000000000096</v>
      </c>
      <c r="B830" s="48" t="s">
        <v>21</v>
      </c>
      <c r="D830" s="145">
        <v>281290000014</v>
      </c>
      <c r="E830" s="9">
        <v>0.6</v>
      </c>
    </row>
    <row r="831" spans="1:5" x14ac:dyDescent="0.25">
      <c r="A831" s="13">
        <v>9.3100000000000094</v>
      </c>
      <c r="B831" s="48" t="s">
        <v>21</v>
      </c>
      <c r="D831" s="147">
        <v>281129901000</v>
      </c>
      <c r="E831" s="9">
        <v>0.6</v>
      </c>
    </row>
    <row r="832" spans="1:5" x14ac:dyDescent="0.25">
      <c r="A832" s="13">
        <v>9.3200000000000092</v>
      </c>
      <c r="B832" s="48" t="s">
        <v>21</v>
      </c>
      <c r="D832" s="145">
        <v>293190001000</v>
      </c>
      <c r="E832" s="9">
        <v>0.6</v>
      </c>
    </row>
    <row r="833" spans="1:5" x14ac:dyDescent="0.25">
      <c r="A833" s="13">
        <v>9.3300000000000107</v>
      </c>
      <c r="B833" s="48" t="s">
        <v>21</v>
      </c>
      <c r="D833" s="147">
        <v>293499909014</v>
      </c>
      <c r="E833" s="9">
        <v>0.6</v>
      </c>
    </row>
    <row r="834" spans="1:5" x14ac:dyDescent="0.25">
      <c r="A834" s="13">
        <v>9.3400000000000105</v>
      </c>
      <c r="B834" s="48" t="s">
        <v>21</v>
      </c>
      <c r="D834" s="145">
        <v>290960100000</v>
      </c>
      <c r="E834" s="9">
        <v>0.6</v>
      </c>
    </row>
    <row r="835" spans="1:5" x14ac:dyDescent="0.25">
      <c r="A835" s="13">
        <v>9.3500000000000103</v>
      </c>
      <c r="B835" s="48" t="s">
        <v>21</v>
      </c>
      <c r="D835" s="147">
        <v>292419000011</v>
      </c>
      <c r="E835" s="9">
        <v>0.6</v>
      </c>
    </row>
    <row r="836" spans="1:5" x14ac:dyDescent="0.25">
      <c r="A836" s="13">
        <v>9.3600000000000101</v>
      </c>
      <c r="B836" s="48" t="s">
        <v>21</v>
      </c>
      <c r="D836" s="145">
        <v>292429700021</v>
      </c>
      <c r="E836" s="9">
        <v>0.6</v>
      </c>
    </row>
    <row r="837" spans="1:5" x14ac:dyDescent="0.25">
      <c r="A837" s="13">
        <v>9.3700000000000099</v>
      </c>
      <c r="B837" s="48" t="s">
        <v>21</v>
      </c>
      <c r="D837" s="147">
        <v>291524000000</v>
      </c>
      <c r="E837" s="9">
        <v>0.6</v>
      </c>
    </row>
    <row r="838" spans="1:5" x14ac:dyDescent="0.25">
      <c r="A838" s="13">
        <v>9.3800000000000097</v>
      </c>
      <c r="B838" s="48" t="s">
        <v>21</v>
      </c>
      <c r="D838" s="145">
        <v>291539009919</v>
      </c>
      <c r="E838" s="9">
        <v>0.6</v>
      </c>
    </row>
    <row r="839" spans="1:5" x14ac:dyDescent="0.25">
      <c r="A839" s="13">
        <v>9.3900000000000095</v>
      </c>
      <c r="B839" s="48" t="s">
        <v>21</v>
      </c>
      <c r="D839" s="147">
        <v>291529009019</v>
      </c>
      <c r="E839" s="9">
        <v>0.6</v>
      </c>
    </row>
    <row r="840" spans="1:5" x14ac:dyDescent="0.25">
      <c r="A840" s="13">
        <v>9.4000000000000092</v>
      </c>
      <c r="B840" s="48" t="s">
        <v>21</v>
      </c>
      <c r="D840" s="145">
        <v>291590700031</v>
      </c>
      <c r="E840" s="9">
        <v>0.6</v>
      </c>
    </row>
    <row r="841" spans="1:5" x14ac:dyDescent="0.25">
      <c r="A841" s="13">
        <v>9.4100000000000108</v>
      </c>
      <c r="B841" s="48" t="s">
        <v>21</v>
      </c>
      <c r="D841" s="147">
        <v>291419900012</v>
      </c>
      <c r="E841" s="9">
        <v>0.6</v>
      </c>
    </row>
    <row r="842" spans="1:5" x14ac:dyDescent="0.25">
      <c r="A842" s="13">
        <v>9.4200000000000106</v>
      </c>
      <c r="B842" s="48" t="s">
        <v>21</v>
      </c>
      <c r="D842" s="145">
        <v>290129009012</v>
      </c>
      <c r="E842" s="9">
        <v>0.6</v>
      </c>
    </row>
    <row r="843" spans="1:5" x14ac:dyDescent="0.25">
      <c r="A843" s="13">
        <v>9.4300000000000104</v>
      </c>
      <c r="B843" s="48" t="s">
        <v>21</v>
      </c>
      <c r="D843" s="147">
        <v>291822009021</v>
      </c>
      <c r="E843" s="9">
        <v>0.6</v>
      </c>
    </row>
    <row r="844" spans="1:5" x14ac:dyDescent="0.25">
      <c r="A844" s="13">
        <v>9.4400000000000102</v>
      </c>
      <c r="B844" s="48" t="s">
        <v>21</v>
      </c>
      <c r="D844" s="145">
        <v>291822009011</v>
      </c>
      <c r="E844" s="9">
        <v>0.6</v>
      </c>
    </row>
    <row r="845" spans="1:5" x14ac:dyDescent="0.25">
      <c r="A845" s="13">
        <v>9.4500000000000099</v>
      </c>
      <c r="B845" s="48" t="s">
        <v>21</v>
      </c>
      <c r="D845" s="147">
        <v>291822009019</v>
      </c>
      <c r="E845" s="9">
        <v>0.6</v>
      </c>
    </row>
    <row r="846" spans="1:5" x14ac:dyDescent="0.25">
      <c r="A846" s="13">
        <v>9.4600000000000097</v>
      </c>
      <c r="B846" s="48" t="s">
        <v>21</v>
      </c>
      <c r="D846" s="145">
        <v>292429700024</v>
      </c>
      <c r="E846" s="9">
        <v>0.6</v>
      </c>
    </row>
    <row r="847" spans="1:5" x14ac:dyDescent="0.25">
      <c r="A847" s="13">
        <v>9.4700000000000095</v>
      </c>
      <c r="B847" s="48" t="s">
        <v>21</v>
      </c>
      <c r="D847" s="147">
        <v>291439000012</v>
      </c>
      <c r="E847" s="9">
        <v>0.6</v>
      </c>
    </row>
    <row r="848" spans="1:5" x14ac:dyDescent="0.25">
      <c r="A848" s="13">
        <v>9.4800000000000093</v>
      </c>
      <c r="B848" s="48" t="s">
        <v>21</v>
      </c>
      <c r="D848" s="145">
        <v>291419900013</v>
      </c>
      <c r="E848" s="9">
        <v>0.6</v>
      </c>
    </row>
    <row r="849" spans="1:5" x14ac:dyDescent="0.25">
      <c r="A849" s="13">
        <v>9.4900000000000109</v>
      </c>
      <c r="B849" s="48" t="s">
        <v>21</v>
      </c>
      <c r="D849" s="147">
        <v>292690700011</v>
      </c>
      <c r="E849" s="9">
        <v>0.6</v>
      </c>
    </row>
    <row r="850" spans="1:5" x14ac:dyDescent="0.25">
      <c r="A850" s="13">
        <v>9.5000000000000107</v>
      </c>
      <c r="B850" s="48" t="s">
        <v>21</v>
      </c>
      <c r="D850" s="145">
        <v>290559989099</v>
      </c>
      <c r="E850" s="9">
        <v>0.6</v>
      </c>
    </row>
    <row r="851" spans="1:5" x14ac:dyDescent="0.25">
      <c r="A851" s="13">
        <v>9.5100000000000104</v>
      </c>
      <c r="B851" s="48" t="s">
        <v>21</v>
      </c>
      <c r="D851" s="147">
        <v>290369190019</v>
      </c>
      <c r="E851" s="9">
        <v>0.6</v>
      </c>
    </row>
    <row r="852" spans="1:5" x14ac:dyDescent="0.25">
      <c r="A852" s="13">
        <v>9.5200000000000102</v>
      </c>
      <c r="B852" s="48" t="s">
        <v>21</v>
      </c>
      <c r="D852" s="145">
        <v>290359000000</v>
      </c>
      <c r="E852" s="9">
        <v>0.6</v>
      </c>
    </row>
    <row r="853" spans="1:5" x14ac:dyDescent="0.25">
      <c r="A853" s="13">
        <v>9.53000000000001</v>
      </c>
      <c r="B853" s="48" t="s">
        <v>21</v>
      </c>
      <c r="D853" s="147">
        <v>290329000000</v>
      </c>
      <c r="E853" s="9">
        <v>0.6</v>
      </c>
    </row>
    <row r="854" spans="1:5" x14ac:dyDescent="0.25">
      <c r="A854" s="13">
        <v>9.5400000000000098</v>
      </c>
      <c r="B854" s="48" t="s">
        <v>21</v>
      </c>
      <c r="D854" s="145">
        <v>290349900000</v>
      </c>
      <c r="E854" s="9">
        <v>0.6</v>
      </c>
    </row>
    <row r="855" spans="1:5" x14ac:dyDescent="0.25">
      <c r="A855" s="13">
        <v>9.5500000000000096</v>
      </c>
      <c r="B855" s="48" t="s">
        <v>21</v>
      </c>
      <c r="D855" s="147">
        <v>290319000019</v>
      </c>
      <c r="E855" s="9">
        <v>0.6</v>
      </c>
    </row>
    <row r="856" spans="1:5" x14ac:dyDescent="0.25">
      <c r="A856" s="13">
        <v>9.5600000000000094</v>
      </c>
      <c r="B856" s="48" t="s">
        <v>21</v>
      </c>
      <c r="D856" s="145">
        <v>290349300019</v>
      </c>
      <c r="E856" s="9">
        <v>0.6</v>
      </c>
    </row>
    <row r="857" spans="1:5" x14ac:dyDescent="0.25">
      <c r="A857" s="13">
        <v>9.5700000000000092</v>
      </c>
      <c r="B857" s="48" t="s">
        <v>21</v>
      </c>
      <c r="D857" s="147">
        <v>290369800018</v>
      </c>
      <c r="E857" s="9">
        <v>0.6</v>
      </c>
    </row>
    <row r="858" spans="1:5" x14ac:dyDescent="0.25">
      <c r="A858" s="13">
        <v>9.5800000000000107</v>
      </c>
      <c r="B858" s="48" t="s">
        <v>21</v>
      </c>
      <c r="D858" s="145">
        <v>290522000029</v>
      </c>
      <c r="E858" s="9">
        <v>0.6</v>
      </c>
    </row>
    <row r="859" spans="1:5" x14ac:dyDescent="0.25">
      <c r="A859" s="13">
        <v>9.5900000000000105</v>
      </c>
      <c r="B859" s="48" t="s">
        <v>21</v>
      </c>
      <c r="D859" s="147">
        <v>320412000011</v>
      </c>
      <c r="E859" s="9">
        <v>0.6</v>
      </c>
    </row>
    <row r="860" spans="1:5" x14ac:dyDescent="0.25">
      <c r="A860" s="13">
        <v>9.6000000000000103</v>
      </c>
      <c r="B860" s="48" t="s">
        <v>21</v>
      </c>
      <c r="D860" s="145">
        <v>292419000012</v>
      </c>
      <c r="E860" s="9">
        <v>0.6</v>
      </c>
    </row>
    <row r="861" spans="1:5" x14ac:dyDescent="0.25">
      <c r="A861" s="13">
        <v>9.6100000000000101</v>
      </c>
      <c r="B861" s="48" t="s">
        <v>21</v>
      </c>
      <c r="D861" s="147">
        <v>292419000013</v>
      </c>
      <c r="E861" s="9">
        <v>0.6</v>
      </c>
    </row>
    <row r="862" spans="1:5" x14ac:dyDescent="0.25">
      <c r="A862" s="13">
        <v>9.6200000000000099</v>
      </c>
      <c r="B862" s="48" t="s">
        <v>21</v>
      </c>
      <c r="D862" s="145">
        <v>292429700032</v>
      </c>
      <c r="E862" s="9">
        <v>0.6</v>
      </c>
    </row>
    <row r="863" spans="1:5" x14ac:dyDescent="0.25">
      <c r="A863" s="13">
        <v>9.6300000000000097</v>
      </c>
      <c r="B863" s="48" t="s">
        <v>21</v>
      </c>
      <c r="D863" s="147">
        <v>292249859021</v>
      </c>
      <c r="E863" s="9">
        <v>0.6</v>
      </c>
    </row>
    <row r="864" spans="1:5" x14ac:dyDescent="0.25">
      <c r="A864" s="13">
        <v>9.6400000000000095</v>
      </c>
      <c r="B864" s="48" t="s">
        <v>21</v>
      </c>
      <c r="D864" s="145">
        <v>360690900019</v>
      </c>
      <c r="E864" s="9">
        <v>0.6</v>
      </c>
    </row>
    <row r="865" spans="1:5" x14ac:dyDescent="0.25">
      <c r="A865" s="13">
        <v>9.6500000000000092</v>
      </c>
      <c r="B865" s="48" t="s">
        <v>21</v>
      </c>
      <c r="D865" s="147">
        <v>250830000000</v>
      </c>
      <c r="E865" s="9">
        <v>0.6</v>
      </c>
    </row>
    <row r="866" spans="1:5" x14ac:dyDescent="0.25">
      <c r="A866" s="13">
        <v>9.6600000000000108</v>
      </c>
      <c r="B866" s="48" t="s">
        <v>21</v>
      </c>
      <c r="D866" s="145">
        <v>690320109000</v>
      </c>
      <c r="E866" s="9">
        <v>0.6</v>
      </c>
    </row>
    <row r="867" spans="1:5" x14ac:dyDescent="0.25">
      <c r="A867" s="13">
        <v>9.6700000000000106</v>
      </c>
      <c r="B867" s="48" t="s">
        <v>21</v>
      </c>
      <c r="D867" s="147">
        <v>690390100000</v>
      </c>
      <c r="E867" s="9">
        <v>0.6</v>
      </c>
    </row>
    <row r="868" spans="1:5" x14ac:dyDescent="0.25">
      <c r="A868" s="13">
        <v>9.6800000000000104</v>
      </c>
      <c r="B868" s="48" t="s">
        <v>21</v>
      </c>
      <c r="D868" s="145">
        <v>690390909019</v>
      </c>
      <c r="E868" s="9">
        <v>0.6</v>
      </c>
    </row>
    <row r="869" spans="1:5" x14ac:dyDescent="0.25">
      <c r="A869" s="13">
        <v>9.6900000000000102</v>
      </c>
      <c r="B869" s="48" t="s">
        <v>21</v>
      </c>
      <c r="D869" s="147">
        <v>690310000011</v>
      </c>
      <c r="E869" s="9">
        <v>0.6</v>
      </c>
    </row>
    <row r="870" spans="1:5" x14ac:dyDescent="0.25">
      <c r="A870" s="13">
        <v>9.7000000000000099</v>
      </c>
      <c r="B870" s="48" t="s">
        <v>21</v>
      </c>
      <c r="D870" s="145">
        <v>690310000019</v>
      </c>
      <c r="E870" s="9">
        <v>0.6</v>
      </c>
    </row>
    <row r="871" spans="1:5" x14ac:dyDescent="0.25">
      <c r="A871" s="13">
        <v>9.7100000000000097</v>
      </c>
      <c r="B871" s="48" t="s">
        <v>21</v>
      </c>
      <c r="D871" s="147">
        <v>851110001000</v>
      </c>
      <c r="E871" s="9">
        <v>0.6</v>
      </c>
    </row>
    <row r="872" spans="1:5" x14ac:dyDescent="0.25">
      <c r="A872" s="13">
        <v>9.7200000000000095</v>
      </c>
      <c r="B872" s="48" t="s">
        <v>21</v>
      </c>
      <c r="D872" s="145">
        <v>851120001000</v>
      </c>
      <c r="E872" s="9">
        <v>0.6</v>
      </c>
    </row>
    <row r="873" spans="1:5" x14ac:dyDescent="0.25">
      <c r="A873" s="13">
        <v>9.7300000000000093</v>
      </c>
      <c r="B873" s="48" t="s">
        <v>21</v>
      </c>
      <c r="D873" s="147">
        <v>851120009000</v>
      </c>
      <c r="E873" s="9">
        <v>0.6</v>
      </c>
    </row>
    <row r="874" spans="1:5" x14ac:dyDescent="0.25">
      <c r="A874" s="13">
        <v>9.7400000000000109</v>
      </c>
      <c r="B874" s="48" t="s">
        <v>21</v>
      </c>
      <c r="D874" s="145">
        <v>271091000000</v>
      </c>
      <c r="E874" s="9">
        <v>0.6</v>
      </c>
    </row>
    <row r="875" spans="1:5" x14ac:dyDescent="0.25">
      <c r="A875" s="13">
        <v>9.7500000000000107</v>
      </c>
      <c r="B875" s="48" t="s">
        <v>21</v>
      </c>
      <c r="D875" s="147">
        <v>293369109011</v>
      </c>
      <c r="E875" s="9">
        <v>0.6</v>
      </c>
    </row>
    <row r="876" spans="1:5" x14ac:dyDescent="0.25">
      <c r="A876" s="13">
        <v>9.7600000000000104</v>
      </c>
      <c r="B876" s="48" t="s">
        <v>21</v>
      </c>
      <c r="D876" s="145">
        <v>293979909012</v>
      </c>
      <c r="E876" s="9">
        <v>0.6</v>
      </c>
    </row>
    <row r="877" spans="1:5" x14ac:dyDescent="0.25">
      <c r="A877" s="13">
        <v>9.7700000000000102</v>
      </c>
      <c r="B877" s="48" t="s">
        <v>21</v>
      </c>
      <c r="D877" s="147">
        <v>847141009000</v>
      </c>
      <c r="E877" s="9">
        <v>0.6</v>
      </c>
    </row>
    <row r="878" spans="1:5" x14ac:dyDescent="0.25">
      <c r="A878" s="13">
        <v>9.78000000000001</v>
      </c>
      <c r="B878" s="48" t="s">
        <v>21</v>
      </c>
      <c r="D878" s="145">
        <v>851822000000</v>
      </c>
      <c r="E878" s="9">
        <v>0.6</v>
      </c>
    </row>
    <row r="879" spans="1:5" x14ac:dyDescent="0.25">
      <c r="A879" s="13">
        <v>9.7900000000000098</v>
      </c>
      <c r="B879" s="48" t="s">
        <v>21</v>
      </c>
      <c r="D879" s="147">
        <v>291713900011</v>
      </c>
      <c r="E879" s="9">
        <v>0.6</v>
      </c>
    </row>
    <row r="880" spans="1:5" x14ac:dyDescent="0.25">
      <c r="A880" s="13">
        <v>9.8000000000000096</v>
      </c>
      <c r="B880" s="48" t="s">
        <v>21</v>
      </c>
      <c r="D880" s="145">
        <v>291713900013</v>
      </c>
      <c r="E880" s="9">
        <v>0.6</v>
      </c>
    </row>
    <row r="881" spans="1:5" x14ac:dyDescent="0.25">
      <c r="A881" s="13">
        <v>9.8100000000000094</v>
      </c>
      <c r="B881" s="48" t="s">
        <v>21</v>
      </c>
      <c r="D881" s="147">
        <v>293392000000</v>
      </c>
      <c r="E881" s="9">
        <v>0.6</v>
      </c>
    </row>
    <row r="882" spans="1:5" x14ac:dyDescent="0.25">
      <c r="A882" s="13">
        <v>9.8200000000000092</v>
      </c>
      <c r="B882" s="48" t="s">
        <v>21</v>
      </c>
      <c r="D882" s="145">
        <v>293399809036</v>
      </c>
      <c r="E882" s="9">
        <v>0.6</v>
      </c>
    </row>
    <row r="883" spans="1:5" x14ac:dyDescent="0.25">
      <c r="A883" s="13">
        <v>9.8300000000000107</v>
      </c>
      <c r="B883" s="48" t="s">
        <v>21</v>
      </c>
      <c r="D883" s="147">
        <v>292700000021</v>
      </c>
      <c r="E883" s="9">
        <v>0.6</v>
      </c>
    </row>
    <row r="884" spans="1:5" x14ac:dyDescent="0.25">
      <c r="A884" s="13">
        <v>9.8400000000000105</v>
      </c>
      <c r="B884" s="48" t="s">
        <v>21</v>
      </c>
      <c r="D884" s="145">
        <v>292700000031</v>
      </c>
      <c r="E884" s="9">
        <v>0.6</v>
      </c>
    </row>
    <row r="885" spans="1:5" x14ac:dyDescent="0.25">
      <c r="A885" s="13">
        <v>9.8500000000000103</v>
      </c>
      <c r="B885" s="48" t="s">
        <v>21</v>
      </c>
      <c r="D885" s="147">
        <v>293399809025</v>
      </c>
      <c r="E885" s="9">
        <v>0.6</v>
      </c>
    </row>
    <row r="886" spans="1:5" x14ac:dyDescent="0.25">
      <c r="A886" s="13">
        <v>9.8600000000000101</v>
      </c>
      <c r="B886" s="48" t="s">
        <v>21</v>
      </c>
      <c r="D886" s="145">
        <v>281129300011</v>
      </c>
      <c r="E886" s="9">
        <v>0.6</v>
      </c>
    </row>
    <row r="887" spans="1:5" x14ac:dyDescent="0.25">
      <c r="A887" s="13">
        <v>9.8700000000000099</v>
      </c>
      <c r="B887" s="48" t="s">
        <v>21</v>
      </c>
      <c r="D887" s="147">
        <v>292700000022</v>
      </c>
      <c r="E887" s="9">
        <v>0.6</v>
      </c>
    </row>
    <row r="888" spans="1:5" x14ac:dyDescent="0.25">
      <c r="A888" s="13">
        <v>9.8800000000000097</v>
      </c>
      <c r="B888" s="48" t="s">
        <v>21</v>
      </c>
      <c r="D888" s="145">
        <v>740821000000</v>
      </c>
      <c r="E888" s="9">
        <v>0.6</v>
      </c>
    </row>
    <row r="889" spans="1:5" x14ac:dyDescent="0.25">
      <c r="A889" s="13">
        <v>9.8900000000000095</v>
      </c>
      <c r="B889" s="48" t="s">
        <v>21</v>
      </c>
      <c r="D889" s="147">
        <v>740822000000</v>
      </c>
      <c r="E889" s="9">
        <v>0.6</v>
      </c>
    </row>
    <row r="890" spans="1:5" x14ac:dyDescent="0.25">
      <c r="A890" s="13">
        <v>9.9000000000000092</v>
      </c>
      <c r="B890" s="48" t="s">
        <v>21</v>
      </c>
      <c r="D890" s="145">
        <v>741022000000</v>
      </c>
      <c r="E890" s="9">
        <v>0.6</v>
      </c>
    </row>
    <row r="891" spans="1:5" x14ac:dyDescent="0.25">
      <c r="A891" s="13">
        <v>9.9100000000000108</v>
      </c>
      <c r="B891" s="48" t="s">
        <v>21</v>
      </c>
      <c r="D891" s="147">
        <v>741012000000</v>
      </c>
      <c r="E891" s="9">
        <v>0.6</v>
      </c>
    </row>
    <row r="892" spans="1:5" x14ac:dyDescent="0.25">
      <c r="A892" s="13">
        <v>9.9200000000000106</v>
      </c>
      <c r="B892" s="48" t="s">
        <v>21</v>
      </c>
      <c r="D892" s="145">
        <v>294200000021</v>
      </c>
      <c r="E892" s="9">
        <v>0.6</v>
      </c>
    </row>
    <row r="893" spans="1:5" x14ac:dyDescent="0.25">
      <c r="A893" s="13">
        <v>9.9300000000000104</v>
      </c>
      <c r="B893" s="48" t="s">
        <v>21</v>
      </c>
      <c r="D893" s="147">
        <v>260300000000</v>
      </c>
      <c r="E893" s="9">
        <v>0.6</v>
      </c>
    </row>
    <row r="894" spans="1:5" x14ac:dyDescent="0.25">
      <c r="A894" s="13">
        <v>9.9400000000000102</v>
      </c>
      <c r="B894" s="48" t="s">
        <v>21</v>
      </c>
      <c r="D894" s="145">
        <v>285390903000</v>
      </c>
      <c r="E894" s="9">
        <v>0.6</v>
      </c>
    </row>
    <row r="895" spans="1:5" x14ac:dyDescent="0.25">
      <c r="A895" s="13">
        <v>9.9500000000000099</v>
      </c>
      <c r="B895" s="48" t="s">
        <v>21</v>
      </c>
      <c r="D895" s="147">
        <v>282741002000</v>
      </c>
      <c r="E895" s="9">
        <v>0.6</v>
      </c>
    </row>
    <row r="896" spans="1:5" x14ac:dyDescent="0.25">
      <c r="A896" s="13">
        <v>9.9600000000000097</v>
      </c>
      <c r="B896" s="48" t="s">
        <v>21</v>
      </c>
      <c r="D896" s="145">
        <v>282550000013</v>
      </c>
      <c r="E896" s="9">
        <v>0.6</v>
      </c>
    </row>
    <row r="897" spans="1:5" x14ac:dyDescent="0.25">
      <c r="A897" s="13">
        <v>9.9700000000000095</v>
      </c>
      <c r="B897" s="48" t="s">
        <v>21</v>
      </c>
      <c r="D897" s="147">
        <v>282550000011</v>
      </c>
      <c r="E897" s="9">
        <v>0.6</v>
      </c>
    </row>
    <row r="898" spans="1:5" x14ac:dyDescent="0.25">
      <c r="A898" s="13">
        <v>9.9800000000000093</v>
      </c>
      <c r="B898" s="48" t="s">
        <v>21</v>
      </c>
      <c r="D898" s="145">
        <v>283325001000</v>
      </c>
      <c r="E898" s="9">
        <v>0.6</v>
      </c>
    </row>
    <row r="899" spans="1:5" x14ac:dyDescent="0.25">
      <c r="A899" s="13">
        <v>9.9900000000000109</v>
      </c>
      <c r="B899" s="48" t="s">
        <v>21</v>
      </c>
      <c r="D899" s="147">
        <v>282550000012</v>
      </c>
      <c r="E899" s="9">
        <v>0.6</v>
      </c>
    </row>
    <row r="900" spans="1:5" x14ac:dyDescent="0.25">
      <c r="A900" s="13">
        <v>10</v>
      </c>
      <c r="B900" s="48" t="s">
        <v>21</v>
      </c>
      <c r="D900" s="145">
        <v>283325002000</v>
      </c>
      <c r="E900" s="9">
        <v>0.6</v>
      </c>
    </row>
    <row r="901" spans="1:5" x14ac:dyDescent="0.25">
      <c r="A901" s="13">
        <v>10.01</v>
      </c>
      <c r="B901" s="48" t="s">
        <v>21</v>
      </c>
      <c r="D901" s="147">
        <v>283699112000</v>
      </c>
      <c r="E901" s="9">
        <v>0.6</v>
      </c>
    </row>
    <row r="902" spans="1:5" x14ac:dyDescent="0.25">
      <c r="A902" s="13">
        <v>10.02</v>
      </c>
      <c r="B902" s="48" t="s">
        <v>21</v>
      </c>
      <c r="D902" s="145">
        <v>282739852013</v>
      </c>
      <c r="E902" s="9">
        <v>0.6</v>
      </c>
    </row>
    <row r="903" spans="1:5" x14ac:dyDescent="0.25">
      <c r="A903" s="13">
        <v>10.029999999999999</v>
      </c>
      <c r="B903" s="48" t="s">
        <v>21</v>
      </c>
      <c r="D903" s="147">
        <v>740100000000</v>
      </c>
      <c r="E903" s="9">
        <v>0.6</v>
      </c>
    </row>
    <row r="904" spans="1:5" x14ac:dyDescent="0.25">
      <c r="A904" s="13">
        <v>10.039999999999999</v>
      </c>
      <c r="B904" s="48" t="s">
        <v>21</v>
      </c>
      <c r="D904" s="145">
        <v>283429400000</v>
      </c>
      <c r="E904" s="9">
        <v>0.6</v>
      </c>
    </row>
    <row r="905" spans="1:5" x14ac:dyDescent="0.25">
      <c r="A905" s="13">
        <v>10.050000000000001</v>
      </c>
      <c r="B905" s="48" t="s">
        <v>21</v>
      </c>
      <c r="D905" s="147">
        <v>282741001000</v>
      </c>
      <c r="E905" s="9">
        <v>0.6</v>
      </c>
    </row>
    <row r="906" spans="1:5" x14ac:dyDescent="0.25">
      <c r="A906" s="13">
        <v>10.06</v>
      </c>
      <c r="B906" s="48" t="s">
        <v>21</v>
      </c>
      <c r="D906" s="145">
        <v>283719009012</v>
      </c>
      <c r="E906" s="9">
        <v>0.6</v>
      </c>
    </row>
    <row r="907" spans="1:5" x14ac:dyDescent="0.25">
      <c r="A907" s="13">
        <v>10.07</v>
      </c>
      <c r="B907" s="48" t="s">
        <v>21</v>
      </c>
      <c r="D907" s="147">
        <v>740620000011</v>
      </c>
      <c r="E907" s="9">
        <v>0.6</v>
      </c>
    </row>
    <row r="908" spans="1:5" x14ac:dyDescent="0.25">
      <c r="A908" s="13">
        <v>10.08</v>
      </c>
      <c r="B908" s="48" t="s">
        <v>21</v>
      </c>
      <c r="D908" s="145">
        <v>740610000000</v>
      </c>
      <c r="E908" s="9">
        <v>0.6</v>
      </c>
    </row>
    <row r="909" spans="1:5" x14ac:dyDescent="0.25">
      <c r="A909" s="13">
        <v>10.09</v>
      </c>
      <c r="B909" s="48" t="s">
        <v>21</v>
      </c>
      <c r="D909" s="147">
        <v>291529009012</v>
      </c>
      <c r="E909" s="9">
        <v>0.6</v>
      </c>
    </row>
    <row r="910" spans="1:5" x14ac:dyDescent="0.25">
      <c r="A910" s="13">
        <v>10.1</v>
      </c>
      <c r="B910" s="48" t="s">
        <v>21</v>
      </c>
      <c r="D910" s="145">
        <v>741529000019</v>
      </c>
      <c r="E910" s="9">
        <v>0.6</v>
      </c>
    </row>
    <row r="911" spans="1:5" x14ac:dyDescent="0.25">
      <c r="A911" s="13">
        <v>10.11</v>
      </c>
      <c r="B911" s="48" t="s">
        <v>21</v>
      </c>
      <c r="D911" s="147">
        <v>741300000000</v>
      </c>
      <c r="E911" s="9">
        <v>0.6</v>
      </c>
    </row>
    <row r="912" spans="1:5" x14ac:dyDescent="0.25">
      <c r="A912" s="13">
        <v>10.119999999999999</v>
      </c>
      <c r="B912" s="48" t="s">
        <v>21</v>
      </c>
      <c r="D912" s="145">
        <v>740620000012</v>
      </c>
      <c r="E912" s="9">
        <v>0.6</v>
      </c>
    </row>
    <row r="913" spans="1:5" x14ac:dyDescent="0.25">
      <c r="A913" s="13">
        <v>10.130000000000001</v>
      </c>
      <c r="B913" s="48" t="s">
        <v>21</v>
      </c>
      <c r="D913" s="147">
        <v>741539000000</v>
      </c>
      <c r="E913" s="9">
        <v>0.6</v>
      </c>
    </row>
    <row r="914" spans="1:5" x14ac:dyDescent="0.25">
      <c r="A914" s="13">
        <v>10.14</v>
      </c>
      <c r="B914" s="48" t="s">
        <v>21</v>
      </c>
      <c r="D914" s="145">
        <v>741529000011</v>
      </c>
      <c r="E914" s="9">
        <v>0.6</v>
      </c>
    </row>
    <row r="915" spans="1:5" x14ac:dyDescent="0.25">
      <c r="A915" s="13">
        <v>10.15</v>
      </c>
      <c r="B915" s="48" t="s">
        <v>21</v>
      </c>
      <c r="D915" s="147">
        <v>741521000000</v>
      </c>
      <c r="E915" s="9">
        <v>0.6</v>
      </c>
    </row>
    <row r="916" spans="1:5" x14ac:dyDescent="0.25">
      <c r="A916" s="13">
        <v>10.16</v>
      </c>
      <c r="B916" s="48" t="s">
        <v>21</v>
      </c>
      <c r="D916" s="145">
        <v>741820000011</v>
      </c>
      <c r="E916" s="9">
        <v>0.6</v>
      </c>
    </row>
    <row r="917" spans="1:5" x14ac:dyDescent="0.25">
      <c r="A917" s="13">
        <v>10.17</v>
      </c>
      <c r="B917" s="48" t="s">
        <v>21</v>
      </c>
      <c r="D917" s="147">
        <v>741820000015</v>
      </c>
      <c r="E917" s="9">
        <v>0.6</v>
      </c>
    </row>
    <row r="918" spans="1:5" x14ac:dyDescent="0.25">
      <c r="A918" s="13">
        <v>10.18</v>
      </c>
      <c r="B918" s="48" t="s">
        <v>21</v>
      </c>
      <c r="D918" s="145">
        <v>400130000000</v>
      </c>
      <c r="E918" s="9">
        <v>0.6</v>
      </c>
    </row>
    <row r="919" spans="1:5" x14ac:dyDescent="0.25">
      <c r="A919" s="13">
        <v>10.19</v>
      </c>
      <c r="B919" s="48" t="s">
        <v>21</v>
      </c>
      <c r="D919" s="147">
        <v>440921009000</v>
      </c>
      <c r="E919" s="9">
        <v>0.6</v>
      </c>
    </row>
    <row r="920" spans="1:5" x14ac:dyDescent="0.25">
      <c r="A920" s="13">
        <v>10.199999999999999</v>
      </c>
      <c r="B920" s="48" t="s">
        <v>21</v>
      </c>
      <c r="D920" s="145">
        <v>440921002000</v>
      </c>
      <c r="E920" s="9">
        <v>0.6</v>
      </c>
    </row>
    <row r="921" spans="1:5" x14ac:dyDescent="0.25">
      <c r="A921" s="13">
        <v>10.210000000000001</v>
      </c>
      <c r="B921" s="48" t="s">
        <v>21</v>
      </c>
      <c r="D921" s="147">
        <v>282619909012</v>
      </c>
      <c r="E921" s="9">
        <v>0.6</v>
      </c>
    </row>
    <row r="922" spans="1:5" x14ac:dyDescent="0.25">
      <c r="A922" s="13">
        <v>10.220000000000001</v>
      </c>
      <c r="B922" s="48" t="s">
        <v>21</v>
      </c>
      <c r="D922" s="145">
        <v>282760002013</v>
      </c>
      <c r="E922" s="9">
        <v>0.6</v>
      </c>
    </row>
    <row r="923" spans="1:5" x14ac:dyDescent="0.25">
      <c r="A923" s="13">
        <v>10.23</v>
      </c>
      <c r="B923" s="48" t="s">
        <v>21</v>
      </c>
      <c r="D923" s="147">
        <v>283660000000</v>
      </c>
      <c r="E923" s="9">
        <v>0.6</v>
      </c>
    </row>
    <row r="924" spans="1:5" x14ac:dyDescent="0.25">
      <c r="A924" s="13">
        <v>10.24</v>
      </c>
      <c r="B924" s="48" t="s">
        <v>21</v>
      </c>
      <c r="D924" s="145">
        <v>282739854000</v>
      </c>
      <c r="E924" s="9">
        <v>0.6</v>
      </c>
    </row>
    <row r="925" spans="1:5" x14ac:dyDescent="0.25">
      <c r="A925" s="13">
        <v>10.25</v>
      </c>
      <c r="B925" s="48" t="s">
        <v>21</v>
      </c>
      <c r="D925" s="147">
        <v>284150009014</v>
      </c>
      <c r="E925" s="9">
        <v>0.6</v>
      </c>
    </row>
    <row r="926" spans="1:5" x14ac:dyDescent="0.25">
      <c r="A926" s="13">
        <v>10.26</v>
      </c>
      <c r="B926" s="48" t="s">
        <v>21</v>
      </c>
      <c r="D926" s="145">
        <v>320620000011</v>
      </c>
      <c r="E926" s="9">
        <v>0.6</v>
      </c>
    </row>
    <row r="927" spans="1:5" x14ac:dyDescent="0.25">
      <c r="A927" s="13">
        <v>10.27</v>
      </c>
      <c r="B927" s="48" t="s">
        <v>21</v>
      </c>
      <c r="D927" s="147">
        <v>283429201000</v>
      </c>
      <c r="E927" s="9">
        <v>0.6</v>
      </c>
    </row>
    <row r="928" spans="1:5" x14ac:dyDescent="0.25">
      <c r="A928" s="13">
        <v>10.28</v>
      </c>
      <c r="B928" s="48" t="s">
        <v>21</v>
      </c>
      <c r="D928" s="145">
        <v>283327000000</v>
      </c>
      <c r="E928" s="9">
        <v>0.6</v>
      </c>
    </row>
    <row r="929" spans="1:5" x14ac:dyDescent="0.25">
      <c r="A929" s="13">
        <v>10.29</v>
      </c>
      <c r="B929" s="48" t="s">
        <v>21</v>
      </c>
      <c r="D929" s="147">
        <v>283090859011</v>
      </c>
      <c r="E929" s="9">
        <v>0.6</v>
      </c>
    </row>
    <row r="930" spans="1:5" x14ac:dyDescent="0.25">
      <c r="A930" s="13">
        <v>10.3</v>
      </c>
      <c r="B930" s="48" t="s">
        <v>21</v>
      </c>
      <c r="D930" s="145">
        <v>903220009019</v>
      </c>
      <c r="E930" s="9">
        <v>0.6</v>
      </c>
    </row>
    <row r="931" spans="1:5" x14ac:dyDescent="0.25">
      <c r="A931" s="13">
        <v>10.31</v>
      </c>
      <c r="B931" s="48" t="s">
        <v>21</v>
      </c>
      <c r="D931" s="147">
        <v>903220001000</v>
      </c>
      <c r="E931" s="9">
        <v>0.6</v>
      </c>
    </row>
    <row r="932" spans="1:5" x14ac:dyDescent="0.25">
      <c r="A932" s="13">
        <v>10.32</v>
      </c>
      <c r="B932" s="48" t="s">
        <v>21</v>
      </c>
      <c r="D932" s="145">
        <v>294190000012</v>
      </c>
      <c r="E932" s="9">
        <v>0.6</v>
      </c>
    </row>
    <row r="933" spans="1:5" x14ac:dyDescent="0.25">
      <c r="A933" s="13">
        <v>10.33</v>
      </c>
      <c r="B933" s="48" t="s">
        <v>21</v>
      </c>
      <c r="D933" s="147">
        <v>480255151000</v>
      </c>
      <c r="E933" s="9">
        <v>0.6</v>
      </c>
    </row>
    <row r="934" spans="1:5" x14ac:dyDescent="0.25">
      <c r="A934" s="13">
        <v>10.34</v>
      </c>
      <c r="B934" s="48" t="s">
        <v>21</v>
      </c>
      <c r="D934" s="145">
        <v>480255301000</v>
      </c>
      <c r="E934" s="9">
        <v>0.6</v>
      </c>
    </row>
    <row r="935" spans="1:5" x14ac:dyDescent="0.25">
      <c r="A935" s="13">
        <v>10.35</v>
      </c>
      <c r="B935" s="48" t="s">
        <v>21</v>
      </c>
      <c r="D935" s="147">
        <v>844331000000</v>
      </c>
      <c r="E935" s="9">
        <v>0.6</v>
      </c>
    </row>
    <row r="936" spans="1:5" x14ac:dyDescent="0.25">
      <c r="A936" s="13">
        <v>10.36</v>
      </c>
      <c r="B936" s="48" t="s">
        <v>21</v>
      </c>
      <c r="D936" s="145">
        <v>842490200000</v>
      </c>
      <c r="E936" s="9">
        <v>0.6</v>
      </c>
    </row>
    <row r="937" spans="1:5" x14ac:dyDescent="0.25">
      <c r="A937" s="13">
        <v>10.37</v>
      </c>
      <c r="B937" s="48" t="s">
        <v>21</v>
      </c>
      <c r="D937" s="147">
        <v>853650110000</v>
      </c>
      <c r="E937" s="9">
        <v>0.6</v>
      </c>
    </row>
    <row r="938" spans="1:5" x14ac:dyDescent="0.25">
      <c r="A938" s="13">
        <v>10.38</v>
      </c>
      <c r="B938" s="48" t="s">
        <v>21</v>
      </c>
      <c r="D938" s="145">
        <v>291899900019</v>
      </c>
      <c r="E938" s="9">
        <v>0.6</v>
      </c>
    </row>
    <row r="939" spans="1:5" x14ac:dyDescent="0.25">
      <c r="A939" s="13">
        <v>10.39</v>
      </c>
      <c r="B939" s="48" t="s">
        <v>21</v>
      </c>
      <c r="D939" s="147">
        <v>291439000019</v>
      </c>
      <c r="E939" s="9">
        <v>0.6</v>
      </c>
    </row>
    <row r="940" spans="1:5" x14ac:dyDescent="0.25">
      <c r="A940" s="13">
        <v>10.4</v>
      </c>
      <c r="B940" s="48" t="s">
        <v>21</v>
      </c>
      <c r="D940" s="145">
        <v>291419900019</v>
      </c>
      <c r="E940" s="9">
        <v>0.6</v>
      </c>
    </row>
    <row r="941" spans="1:5" x14ac:dyDescent="0.25">
      <c r="A941" s="13">
        <v>10.41</v>
      </c>
      <c r="B941" s="48" t="s">
        <v>21</v>
      </c>
      <c r="D941" s="147">
        <v>291229009019</v>
      </c>
      <c r="E941" s="9">
        <v>0.6</v>
      </c>
    </row>
    <row r="942" spans="1:5" x14ac:dyDescent="0.25">
      <c r="A942" s="13">
        <v>10.42</v>
      </c>
      <c r="B942" s="48" t="s">
        <v>21</v>
      </c>
      <c r="D942" s="145">
        <v>291429000019</v>
      </c>
      <c r="E942" s="9">
        <v>0.6</v>
      </c>
    </row>
    <row r="943" spans="1:5" x14ac:dyDescent="0.25">
      <c r="A943" s="13">
        <v>10.43</v>
      </c>
      <c r="B943" s="48" t="s">
        <v>21</v>
      </c>
      <c r="D943" s="147">
        <v>151800310000</v>
      </c>
      <c r="E943" s="9">
        <v>0.6</v>
      </c>
    </row>
    <row r="944" spans="1:5" x14ac:dyDescent="0.25">
      <c r="A944" s="13">
        <v>10.44</v>
      </c>
      <c r="B944" s="48" t="s">
        <v>21</v>
      </c>
      <c r="D944" s="145">
        <v>151800390000</v>
      </c>
      <c r="E944" s="9">
        <v>0.6</v>
      </c>
    </row>
    <row r="945" spans="1:5" x14ac:dyDescent="0.25">
      <c r="A945" s="13">
        <v>10.45</v>
      </c>
      <c r="B945" s="48" t="s">
        <v>21</v>
      </c>
      <c r="D945" s="147">
        <v>151800910000</v>
      </c>
      <c r="E945" s="9">
        <v>0.6</v>
      </c>
    </row>
    <row r="946" spans="1:5" x14ac:dyDescent="0.25">
      <c r="A946" s="13">
        <v>10.46</v>
      </c>
      <c r="B946" s="48" t="s">
        <v>21</v>
      </c>
      <c r="D946" s="145">
        <v>282590859000</v>
      </c>
      <c r="E946" s="9">
        <v>0.6</v>
      </c>
    </row>
    <row r="947" spans="1:5" x14ac:dyDescent="0.25">
      <c r="A947" s="13">
        <v>10.47</v>
      </c>
      <c r="B947" s="48" t="s">
        <v>21</v>
      </c>
      <c r="D947" s="147">
        <v>650700000019</v>
      </c>
      <c r="E947" s="9">
        <v>0.6</v>
      </c>
    </row>
    <row r="948" spans="1:5" x14ac:dyDescent="0.25">
      <c r="A948" s="13">
        <v>10.48</v>
      </c>
      <c r="B948" s="48" t="s">
        <v>21</v>
      </c>
      <c r="D948" s="145">
        <v>291829008113</v>
      </c>
      <c r="E948" s="9">
        <v>0.6</v>
      </c>
    </row>
    <row r="949" spans="1:5" x14ac:dyDescent="0.25">
      <c r="A949" s="13">
        <v>10.49</v>
      </c>
      <c r="B949" s="48" t="s">
        <v>21</v>
      </c>
      <c r="D949" s="147">
        <v>283429804000</v>
      </c>
      <c r="E949" s="9">
        <v>0.6</v>
      </c>
    </row>
    <row r="950" spans="1:5" x14ac:dyDescent="0.25">
      <c r="A950" s="13">
        <v>10.5</v>
      </c>
      <c r="B950" s="48" t="s">
        <v>21</v>
      </c>
      <c r="D950" s="145">
        <v>320413000000</v>
      </c>
      <c r="E950" s="9">
        <v>0.6</v>
      </c>
    </row>
    <row r="951" spans="1:5" x14ac:dyDescent="0.25">
      <c r="A951" s="13">
        <v>10.51</v>
      </c>
      <c r="B951" s="48" t="s">
        <v>21</v>
      </c>
      <c r="D951" s="147">
        <v>285210001600</v>
      </c>
      <c r="E951" s="9">
        <v>0.6</v>
      </c>
    </row>
    <row r="952" spans="1:5" x14ac:dyDescent="0.25">
      <c r="A952" s="13">
        <v>10.52</v>
      </c>
      <c r="B952" s="48" t="s">
        <v>21</v>
      </c>
      <c r="D952" s="145">
        <v>285210001700</v>
      </c>
      <c r="E952" s="9">
        <v>0.6</v>
      </c>
    </row>
    <row r="953" spans="1:5" x14ac:dyDescent="0.25">
      <c r="A953" s="13">
        <v>10.53</v>
      </c>
      <c r="B953" s="48" t="s">
        <v>21</v>
      </c>
      <c r="D953" s="147">
        <v>910700000011</v>
      </c>
      <c r="E953" s="9">
        <v>0.6</v>
      </c>
    </row>
    <row r="954" spans="1:5" x14ac:dyDescent="0.25">
      <c r="A954" s="13">
        <v>10.54</v>
      </c>
      <c r="B954" s="48" t="s">
        <v>21</v>
      </c>
      <c r="D954" s="145">
        <v>910700000019</v>
      </c>
      <c r="E954" s="9">
        <v>0.6</v>
      </c>
    </row>
    <row r="955" spans="1:5" x14ac:dyDescent="0.25">
      <c r="A955" s="13">
        <v>10.55</v>
      </c>
      <c r="B955" s="48" t="s">
        <v>21</v>
      </c>
      <c r="D955" s="147">
        <v>290399800012</v>
      </c>
      <c r="E955" s="9">
        <v>0.6</v>
      </c>
    </row>
    <row r="956" spans="1:5" x14ac:dyDescent="0.25">
      <c r="A956" s="13">
        <v>10.56</v>
      </c>
      <c r="B956" s="48" t="s">
        <v>21</v>
      </c>
      <c r="D956" s="145">
        <v>291221000000</v>
      </c>
      <c r="E956" s="9">
        <v>0.6</v>
      </c>
    </row>
    <row r="957" spans="1:5" x14ac:dyDescent="0.25">
      <c r="A957" s="13">
        <v>10.57</v>
      </c>
      <c r="B957" s="48" t="s">
        <v>21</v>
      </c>
      <c r="D957" s="147">
        <v>290220000000</v>
      </c>
      <c r="E957" s="9">
        <v>0.6</v>
      </c>
    </row>
    <row r="958" spans="1:5" x14ac:dyDescent="0.25">
      <c r="A958" s="13">
        <v>10.58</v>
      </c>
      <c r="B958" s="48" t="s">
        <v>21</v>
      </c>
      <c r="D958" s="146">
        <v>293149900031</v>
      </c>
      <c r="E958" s="9">
        <v>0.6</v>
      </c>
    </row>
    <row r="959" spans="1:5" x14ac:dyDescent="0.25">
      <c r="A959" s="13">
        <v>10.59</v>
      </c>
      <c r="B959" s="48" t="s">
        <v>21</v>
      </c>
      <c r="D959" s="143">
        <v>293149800031</v>
      </c>
      <c r="E959" s="9">
        <v>0.6</v>
      </c>
    </row>
    <row r="960" spans="1:5" x14ac:dyDescent="0.25">
      <c r="A960" s="13">
        <v>10.6</v>
      </c>
      <c r="B960" s="48" t="s">
        <v>21</v>
      </c>
      <c r="D960" s="147">
        <v>292700000011</v>
      </c>
      <c r="E960" s="9">
        <v>0.6</v>
      </c>
    </row>
    <row r="961" spans="1:5" x14ac:dyDescent="0.25">
      <c r="A961" s="13">
        <v>10.61</v>
      </c>
      <c r="B961" s="48" t="s">
        <v>21</v>
      </c>
      <c r="D961" s="145">
        <v>290410000011</v>
      </c>
      <c r="E961" s="9">
        <v>0.6</v>
      </c>
    </row>
    <row r="962" spans="1:5" x14ac:dyDescent="0.25">
      <c r="A962" s="13">
        <v>10.62</v>
      </c>
      <c r="B962" s="48" t="s">
        <v>21</v>
      </c>
      <c r="D962" s="147">
        <v>293399809043</v>
      </c>
      <c r="E962" s="9">
        <v>0.6</v>
      </c>
    </row>
    <row r="963" spans="1:5" x14ac:dyDescent="0.25">
      <c r="A963" s="13">
        <v>10.63</v>
      </c>
      <c r="B963" s="48" t="s">
        <v>21</v>
      </c>
      <c r="D963" s="145">
        <v>293399809044</v>
      </c>
      <c r="E963" s="9">
        <v>0.6</v>
      </c>
    </row>
    <row r="964" spans="1:5" x14ac:dyDescent="0.25">
      <c r="A964" s="13">
        <v>10.64</v>
      </c>
      <c r="B964" s="48" t="s">
        <v>21</v>
      </c>
      <c r="D964" s="147">
        <v>292159900011</v>
      </c>
      <c r="E964" s="9">
        <v>0.6</v>
      </c>
    </row>
    <row r="965" spans="1:5" x14ac:dyDescent="0.25">
      <c r="A965" s="13">
        <v>10.65</v>
      </c>
      <c r="B965" s="48" t="s">
        <v>21</v>
      </c>
      <c r="D965" s="145">
        <v>290621000000</v>
      </c>
      <c r="E965" s="9">
        <v>0.6</v>
      </c>
    </row>
    <row r="966" spans="1:5" x14ac:dyDescent="0.25">
      <c r="A966" s="13">
        <v>10.66</v>
      </c>
      <c r="B966" s="48" t="s">
        <v>21</v>
      </c>
      <c r="D966" s="147">
        <v>291539005111</v>
      </c>
      <c r="E966" s="9">
        <v>0.6</v>
      </c>
    </row>
    <row r="967" spans="1:5" x14ac:dyDescent="0.25">
      <c r="A967" s="13">
        <v>10.67</v>
      </c>
      <c r="B967" s="48" t="s">
        <v>21</v>
      </c>
      <c r="D967" s="145">
        <v>291631009013</v>
      </c>
      <c r="E967" s="9">
        <v>0.6</v>
      </c>
    </row>
    <row r="968" spans="1:5" x14ac:dyDescent="0.25">
      <c r="A968" s="13">
        <v>10.68</v>
      </c>
      <c r="B968" s="48" t="s">
        <v>21</v>
      </c>
      <c r="D968" s="147">
        <v>291560190016</v>
      </c>
      <c r="E968" s="9">
        <v>0.6</v>
      </c>
    </row>
    <row r="969" spans="1:5" x14ac:dyDescent="0.25">
      <c r="A969" s="13">
        <v>10.69</v>
      </c>
      <c r="B969" s="48" t="s">
        <v>21</v>
      </c>
      <c r="D969" s="145">
        <v>290399800011</v>
      </c>
      <c r="E969" s="9">
        <v>0.6</v>
      </c>
    </row>
    <row r="970" spans="1:5" x14ac:dyDescent="0.25">
      <c r="A970" s="13">
        <v>10.7</v>
      </c>
      <c r="B970" s="48" t="s">
        <v>21</v>
      </c>
      <c r="D970" s="147">
        <v>291513001000</v>
      </c>
      <c r="E970" s="9">
        <v>0.6</v>
      </c>
    </row>
    <row r="971" spans="1:5" x14ac:dyDescent="0.25">
      <c r="A971" s="13">
        <v>10.71</v>
      </c>
      <c r="B971" s="48" t="s">
        <v>21</v>
      </c>
      <c r="D971" s="145">
        <v>293399801000</v>
      </c>
      <c r="E971" s="9">
        <v>0.6</v>
      </c>
    </row>
    <row r="972" spans="1:5" x14ac:dyDescent="0.25">
      <c r="A972" s="13">
        <v>10.72</v>
      </c>
      <c r="B972" s="48" t="s">
        <v>21</v>
      </c>
      <c r="D972" s="147">
        <v>291439000014</v>
      </c>
      <c r="E972" s="9">
        <v>0.6</v>
      </c>
    </row>
    <row r="973" spans="1:5" x14ac:dyDescent="0.25">
      <c r="A973" s="13">
        <v>10.73</v>
      </c>
      <c r="B973" s="48" t="s">
        <v>21</v>
      </c>
      <c r="D973" s="145">
        <v>291631009011</v>
      </c>
      <c r="E973" s="9">
        <v>0.6</v>
      </c>
    </row>
    <row r="974" spans="1:5" x14ac:dyDescent="0.25">
      <c r="A974" s="13">
        <v>10.74</v>
      </c>
      <c r="B974" s="48" t="s">
        <v>21</v>
      </c>
      <c r="D974" s="147">
        <v>291631009019</v>
      </c>
      <c r="E974" s="9">
        <v>0.6</v>
      </c>
    </row>
    <row r="975" spans="1:5" x14ac:dyDescent="0.25">
      <c r="A975" s="13">
        <v>10.75</v>
      </c>
      <c r="B975" s="48" t="s">
        <v>21</v>
      </c>
      <c r="D975" s="145">
        <v>291632002000</v>
      </c>
      <c r="E975" s="9">
        <v>0.6</v>
      </c>
    </row>
    <row r="976" spans="1:5" x14ac:dyDescent="0.25">
      <c r="A976" s="13">
        <v>10.76</v>
      </c>
      <c r="B976" s="48" t="s">
        <v>21</v>
      </c>
      <c r="D976" s="147">
        <v>291632001000</v>
      </c>
      <c r="E976" s="9">
        <v>0.6</v>
      </c>
    </row>
    <row r="977" spans="1:5" x14ac:dyDescent="0.25">
      <c r="A977" s="13">
        <v>10.77</v>
      </c>
      <c r="B977" s="48" t="s">
        <v>21</v>
      </c>
      <c r="D977" s="145">
        <v>292690700012</v>
      </c>
      <c r="E977" s="9">
        <v>0.6</v>
      </c>
    </row>
    <row r="978" spans="1:5" x14ac:dyDescent="0.25">
      <c r="A978" s="13">
        <v>10.78</v>
      </c>
      <c r="B978" s="48" t="s">
        <v>21</v>
      </c>
      <c r="D978" s="147">
        <v>811219000019</v>
      </c>
      <c r="E978" s="9">
        <v>0.6</v>
      </c>
    </row>
    <row r="979" spans="1:5" x14ac:dyDescent="0.25">
      <c r="A979" s="13">
        <v>10.79</v>
      </c>
      <c r="B979" s="48" t="s">
        <v>21</v>
      </c>
      <c r="D979" s="145">
        <v>811219000012</v>
      </c>
      <c r="E979" s="9">
        <v>0.6</v>
      </c>
    </row>
    <row r="980" spans="1:5" x14ac:dyDescent="0.25">
      <c r="A980" s="13">
        <v>10.8</v>
      </c>
      <c r="B980" s="48" t="s">
        <v>21</v>
      </c>
      <c r="D980" s="147">
        <v>292249200000</v>
      </c>
      <c r="E980" s="9">
        <v>0.6</v>
      </c>
    </row>
    <row r="981" spans="1:5" x14ac:dyDescent="0.25">
      <c r="A981" s="13">
        <v>10.81</v>
      </c>
      <c r="B981" s="48" t="s">
        <v>21</v>
      </c>
      <c r="D981" s="145">
        <v>291423000012</v>
      </c>
      <c r="E981" s="9">
        <v>0.6</v>
      </c>
    </row>
    <row r="982" spans="1:5" x14ac:dyDescent="0.25">
      <c r="A982" s="13">
        <v>10.82</v>
      </c>
      <c r="B982" s="48" t="s">
        <v>21</v>
      </c>
      <c r="D982" s="147">
        <v>290715901000</v>
      </c>
      <c r="E982" s="9">
        <v>0.6</v>
      </c>
    </row>
    <row r="983" spans="1:5" x14ac:dyDescent="0.25">
      <c r="A983" s="13">
        <v>10.83</v>
      </c>
      <c r="B983" s="48" t="s">
        <v>21</v>
      </c>
      <c r="D983" s="145">
        <v>290715902012</v>
      </c>
      <c r="E983" s="9">
        <v>0.6</v>
      </c>
    </row>
    <row r="984" spans="1:5" x14ac:dyDescent="0.25">
      <c r="A984" s="13">
        <v>10.84</v>
      </c>
      <c r="B984" s="48" t="s">
        <v>21</v>
      </c>
      <c r="D984" s="147">
        <v>292390001012</v>
      </c>
      <c r="E984" s="9">
        <v>0.6</v>
      </c>
    </row>
    <row r="985" spans="1:5" x14ac:dyDescent="0.25">
      <c r="A985" s="13">
        <v>10.85</v>
      </c>
      <c r="B985" s="48" t="s">
        <v>21</v>
      </c>
      <c r="D985" s="145">
        <v>292390001013</v>
      </c>
      <c r="E985" s="9">
        <v>0.6</v>
      </c>
    </row>
    <row r="986" spans="1:5" x14ac:dyDescent="0.25">
      <c r="A986" s="13">
        <v>10.86</v>
      </c>
      <c r="B986" s="48" t="s">
        <v>21</v>
      </c>
      <c r="D986" s="147">
        <v>292390001019</v>
      </c>
      <c r="E986" s="9">
        <v>0.6</v>
      </c>
    </row>
    <row r="987" spans="1:5" x14ac:dyDescent="0.25">
      <c r="A987" s="13">
        <v>10.87</v>
      </c>
      <c r="B987" s="48" t="s">
        <v>21</v>
      </c>
      <c r="D987" s="145">
        <v>290410000015</v>
      </c>
      <c r="E987" s="9">
        <v>0.6</v>
      </c>
    </row>
    <row r="988" spans="1:5" x14ac:dyDescent="0.25">
      <c r="A988" s="13">
        <v>10.88</v>
      </c>
      <c r="B988" s="48" t="s">
        <v>21</v>
      </c>
      <c r="D988" s="147">
        <v>441840000000</v>
      </c>
      <c r="E988" s="9">
        <v>0.6</v>
      </c>
    </row>
    <row r="989" spans="1:5" x14ac:dyDescent="0.25">
      <c r="A989" s="13">
        <v>10.89</v>
      </c>
      <c r="B989" s="48" t="s">
        <v>21</v>
      </c>
      <c r="D989" s="145">
        <v>440839300000</v>
      </c>
      <c r="E989" s="9">
        <v>0.6</v>
      </c>
    </row>
    <row r="990" spans="1:5" x14ac:dyDescent="0.25">
      <c r="A990" s="13">
        <v>10.9</v>
      </c>
      <c r="B990" s="48" t="s">
        <v>21</v>
      </c>
      <c r="D990" s="147">
        <v>440839159000</v>
      </c>
      <c r="E990" s="9">
        <v>0.6</v>
      </c>
    </row>
    <row r="991" spans="1:5" x14ac:dyDescent="0.25">
      <c r="A991" s="13">
        <v>10.91</v>
      </c>
      <c r="B991" s="48" t="s">
        <v>21</v>
      </c>
      <c r="D991" s="145">
        <v>271019850000</v>
      </c>
      <c r="E991" s="9">
        <v>0.6</v>
      </c>
    </row>
    <row r="992" spans="1:5" x14ac:dyDescent="0.25">
      <c r="A992" s="13">
        <v>10.92</v>
      </c>
      <c r="B992" s="48" t="s">
        <v>21</v>
      </c>
      <c r="D992" s="147">
        <v>520811100000</v>
      </c>
      <c r="E992" s="9">
        <v>0.6</v>
      </c>
    </row>
    <row r="993" spans="1:5" x14ac:dyDescent="0.25">
      <c r="A993" s="13">
        <v>10.93</v>
      </c>
      <c r="B993" s="48" t="s">
        <v>21</v>
      </c>
      <c r="D993" s="145">
        <v>520821100000</v>
      </c>
      <c r="E993" s="9">
        <v>0.6</v>
      </c>
    </row>
    <row r="994" spans="1:5" x14ac:dyDescent="0.25">
      <c r="A994" s="13">
        <v>10.94</v>
      </c>
      <c r="B994" s="48" t="s">
        <v>21</v>
      </c>
      <c r="D994" s="147">
        <v>500720210000</v>
      </c>
      <c r="E994" s="9">
        <v>0.6</v>
      </c>
    </row>
    <row r="995" spans="1:5" x14ac:dyDescent="0.25">
      <c r="A995" s="13">
        <v>10.95</v>
      </c>
      <c r="B995" s="48" t="s">
        <v>21</v>
      </c>
      <c r="D995" s="145">
        <v>821194000000</v>
      </c>
      <c r="E995" s="9">
        <v>0.6</v>
      </c>
    </row>
    <row r="996" spans="1:5" x14ac:dyDescent="0.25">
      <c r="A996" s="13">
        <v>10.96</v>
      </c>
      <c r="B996" s="48" t="s">
        <v>21</v>
      </c>
      <c r="D996" s="147">
        <v>821195000000</v>
      </c>
      <c r="E996" s="9">
        <v>0.6</v>
      </c>
    </row>
    <row r="997" spans="1:5" x14ac:dyDescent="0.25">
      <c r="A997" s="13">
        <v>10.97</v>
      </c>
      <c r="B997" s="48" t="s">
        <v>21</v>
      </c>
      <c r="D997" s="145">
        <v>560721000019</v>
      </c>
      <c r="E997" s="9">
        <v>0.6</v>
      </c>
    </row>
    <row r="998" spans="1:5" x14ac:dyDescent="0.25">
      <c r="A998" s="13">
        <v>10.98</v>
      </c>
      <c r="B998" s="48" t="s">
        <v>21</v>
      </c>
      <c r="D998" s="147">
        <v>560721000011</v>
      </c>
      <c r="E998" s="9">
        <v>0.6</v>
      </c>
    </row>
    <row r="999" spans="1:5" x14ac:dyDescent="0.25">
      <c r="A999" s="13">
        <v>10.99</v>
      </c>
      <c r="B999" s="48" t="s">
        <v>21</v>
      </c>
      <c r="D999" s="145">
        <v>680422900000</v>
      </c>
      <c r="E999" s="9">
        <v>0.6</v>
      </c>
    </row>
    <row r="1000" spans="1:5" x14ac:dyDescent="0.25">
      <c r="A1000" s="13">
        <v>11</v>
      </c>
      <c r="B1000" s="48" t="s">
        <v>21</v>
      </c>
      <c r="D1000" s="147">
        <v>680422500000</v>
      </c>
      <c r="E1000" s="9">
        <v>0.6</v>
      </c>
    </row>
    <row r="1001" spans="1:5" x14ac:dyDescent="0.25">
      <c r="A1001" s="13">
        <v>11.01</v>
      </c>
      <c r="B1001" s="48" t="s">
        <v>21</v>
      </c>
      <c r="D1001" s="145">
        <v>680422120000</v>
      </c>
      <c r="E1001" s="9">
        <v>0.6</v>
      </c>
    </row>
    <row r="1002" spans="1:5" x14ac:dyDescent="0.25">
      <c r="A1002" s="13">
        <v>11.02</v>
      </c>
      <c r="B1002" s="48" t="s">
        <v>21</v>
      </c>
      <c r="D1002" s="147">
        <v>680422180000</v>
      </c>
      <c r="E1002" s="9">
        <v>0.6</v>
      </c>
    </row>
    <row r="1003" spans="1:5" x14ac:dyDescent="0.25">
      <c r="A1003" s="13">
        <v>11.03</v>
      </c>
      <c r="B1003" s="48" t="s">
        <v>21</v>
      </c>
      <c r="D1003" s="145">
        <v>902212000000</v>
      </c>
      <c r="E1003" s="9">
        <v>0.6</v>
      </c>
    </row>
    <row r="1004" spans="1:5" x14ac:dyDescent="0.25">
      <c r="A1004" s="13">
        <v>11.04</v>
      </c>
      <c r="B1004" s="48" t="s">
        <v>21</v>
      </c>
      <c r="D1004" s="147">
        <v>750210009011</v>
      </c>
      <c r="E1004" s="9">
        <v>0.6</v>
      </c>
    </row>
    <row r="1005" spans="1:5" x14ac:dyDescent="0.25">
      <c r="A1005" s="13">
        <v>11.05</v>
      </c>
      <c r="B1005" s="48" t="s">
        <v>21</v>
      </c>
      <c r="D1005" s="145">
        <v>960860000000</v>
      </c>
      <c r="E1005" s="9">
        <v>0.6</v>
      </c>
    </row>
    <row r="1006" spans="1:5" x14ac:dyDescent="0.25">
      <c r="A1006" s="13">
        <v>11.06</v>
      </c>
      <c r="B1006" s="48" t="s">
        <v>21</v>
      </c>
      <c r="D1006" s="147">
        <v>848340301000</v>
      </c>
      <c r="E1006" s="9">
        <v>0.6</v>
      </c>
    </row>
    <row r="1007" spans="1:5" x14ac:dyDescent="0.25">
      <c r="A1007" s="13">
        <v>11.07</v>
      </c>
      <c r="B1007" s="48" t="s">
        <v>21</v>
      </c>
      <c r="D1007" s="145">
        <v>848299000019</v>
      </c>
      <c r="E1007" s="9">
        <v>0.6</v>
      </c>
    </row>
    <row r="1008" spans="1:5" x14ac:dyDescent="0.25">
      <c r="A1008" s="13">
        <v>11.08</v>
      </c>
      <c r="B1008" s="48" t="s">
        <v>21</v>
      </c>
      <c r="D1008" s="147">
        <v>848291100000</v>
      </c>
      <c r="E1008" s="9">
        <v>0.6</v>
      </c>
    </row>
    <row r="1009" spans="1:5" x14ac:dyDescent="0.25">
      <c r="A1009" s="13">
        <v>11.09</v>
      </c>
      <c r="B1009" s="48" t="s">
        <v>21</v>
      </c>
      <c r="D1009" s="145">
        <v>848340302000</v>
      </c>
      <c r="E1009" s="9">
        <v>0.6</v>
      </c>
    </row>
    <row r="1010" spans="1:5" x14ac:dyDescent="0.25">
      <c r="A1010" s="13">
        <v>11.1</v>
      </c>
      <c r="B1010" s="48" t="s">
        <v>21</v>
      </c>
      <c r="D1010" s="147">
        <v>701690400000</v>
      </c>
      <c r="E1010" s="9">
        <v>0.6</v>
      </c>
    </row>
    <row r="1011" spans="1:5" x14ac:dyDescent="0.25">
      <c r="A1011" s="13">
        <v>11.11</v>
      </c>
      <c r="B1011" s="48" t="s">
        <v>21</v>
      </c>
      <c r="D1011" s="145">
        <v>291616000000</v>
      </c>
      <c r="E1011" s="9">
        <v>0.6</v>
      </c>
    </row>
    <row r="1012" spans="1:5" x14ac:dyDescent="0.25">
      <c r="A1012" s="13">
        <v>11.12</v>
      </c>
      <c r="B1012" s="48" t="s">
        <v>21</v>
      </c>
      <c r="D1012" s="147">
        <v>870710100000</v>
      </c>
      <c r="E1012" s="9">
        <v>0.6</v>
      </c>
    </row>
    <row r="1013" spans="1:5" x14ac:dyDescent="0.25">
      <c r="A1013" s="13">
        <v>11.13</v>
      </c>
      <c r="B1013" s="48" t="s">
        <v>21</v>
      </c>
      <c r="D1013" s="145">
        <v>870710900000</v>
      </c>
      <c r="E1013" s="9">
        <v>0.6</v>
      </c>
    </row>
    <row r="1014" spans="1:5" x14ac:dyDescent="0.25">
      <c r="A1014" s="13">
        <v>11.14</v>
      </c>
      <c r="B1014" s="48" t="s">
        <v>21</v>
      </c>
      <c r="D1014" s="147">
        <v>392099520000</v>
      </c>
      <c r="E1014" s="9">
        <v>0.6</v>
      </c>
    </row>
    <row r="1015" spans="1:5" x14ac:dyDescent="0.25">
      <c r="A1015" s="13">
        <v>11.15</v>
      </c>
      <c r="B1015" s="48" t="s">
        <v>21</v>
      </c>
      <c r="D1015" s="145">
        <v>293339990028</v>
      </c>
      <c r="E1015" s="9">
        <v>0.6</v>
      </c>
    </row>
    <row r="1016" spans="1:5" x14ac:dyDescent="0.25">
      <c r="A1016" s="13">
        <v>11.16</v>
      </c>
      <c r="B1016" s="48" t="s">
        <v>21</v>
      </c>
      <c r="D1016" s="147">
        <v>901841000012</v>
      </c>
      <c r="E1016" s="9">
        <v>0.6</v>
      </c>
    </row>
    <row r="1017" spans="1:5" x14ac:dyDescent="0.25">
      <c r="A1017" s="13">
        <v>11.17</v>
      </c>
      <c r="B1017" s="48" t="s">
        <v>21</v>
      </c>
      <c r="D1017" s="145">
        <v>854142000000</v>
      </c>
      <c r="E1017" s="9">
        <v>0.6</v>
      </c>
    </row>
    <row r="1018" spans="1:5" x14ac:dyDescent="0.25">
      <c r="A1018" s="13">
        <v>11.18</v>
      </c>
      <c r="B1018" s="48" t="s">
        <v>21</v>
      </c>
      <c r="D1018" s="147">
        <v>841582001000</v>
      </c>
      <c r="E1018" s="9">
        <v>0.6</v>
      </c>
    </row>
    <row r="1019" spans="1:5" x14ac:dyDescent="0.25">
      <c r="A1019" s="13">
        <v>11.19</v>
      </c>
      <c r="B1019" s="48" t="s">
        <v>21</v>
      </c>
      <c r="D1019" s="145">
        <v>841581001000</v>
      </c>
      <c r="E1019" s="9">
        <v>0.6</v>
      </c>
    </row>
    <row r="1020" spans="1:5" x14ac:dyDescent="0.25">
      <c r="A1020" s="13">
        <v>11.2</v>
      </c>
      <c r="B1020" s="48" t="s">
        <v>21</v>
      </c>
      <c r="D1020" s="147">
        <v>480442000000</v>
      </c>
      <c r="E1020" s="9">
        <v>0.6</v>
      </c>
    </row>
    <row r="1021" spans="1:5" x14ac:dyDescent="0.25">
      <c r="A1021" s="13">
        <v>11.21</v>
      </c>
      <c r="B1021" s="48" t="s">
        <v>21</v>
      </c>
      <c r="D1021" s="145">
        <v>480449000000</v>
      </c>
      <c r="E1021" s="9">
        <v>0.6</v>
      </c>
    </row>
    <row r="1022" spans="1:5" x14ac:dyDescent="0.25">
      <c r="A1022" s="13">
        <v>11.22</v>
      </c>
      <c r="B1022" s="48" t="s">
        <v>21</v>
      </c>
      <c r="D1022" s="147">
        <v>480441980000</v>
      </c>
      <c r="E1022" s="9">
        <v>0.6</v>
      </c>
    </row>
    <row r="1023" spans="1:5" x14ac:dyDescent="0.25">
      <c r="A1023" s="13">
        <v>11.23</v>
      </c>
      <c r="B1023" s="48" t="s">
        <v>21</v>
      </c>
      <c r="D1023" s="145">
        <v>480451000000</v>
      </c>
      <c r="E1023" s="9">
        <v>0.6</v>
      </c>
    </row>
    <row r="1024" spans="1:5" x14ac:dyDescent="0.25">
      <c r="A1024" s="13">
        <v>11.24</v>
      </c>
      <c r="B1024" s="48" t="s">
        <v>21</v>
      </c>
      <c r="D1024" s="147">
        <v>480459100000</v>
      </c>
      <c r="E1024" s="9">
        <v>0.6</v>
      </c>
    </row>
    <row r="1025" spans="1:5" x14ac:dyDescent="0.25">
      <c r="A1025" s="13">
        <v>11.25</v>
      </c>
      <c r="B1025" s="48" t="s">
        <v>21</v>
      </c>
      <c r="D1025" s="145">
        <v>480459900000</v>
      </c>
      <c r="E1025" s="9">
        <v>0.6</v>
      </c>
    </row>
    <row r="1026" spans="1:5" x14ac:dyDescent="0.25">
      <c r="A1026" s="13">
        <v>11.26</v>
      </c>
      <c r="B1026" s="48" t="s">
        <v>21</v>
      </c>
      <c r="D1026" s="147">
        <v>480452000000</v>
      </c>
      <c r="E1026" s="9">
        <v>0.6</v>
      </c>
    </row>
    <row r="1027" spans="1:5" x14ac:dyDescent="0.25">
      <c r="A1027" s="13">
        <v>11.27</v>
      </c>
      <c r="B1027" s="48" t="s">
        <v>21</v>
      </c>
      <c r="D1027" s="145">
        <v>480431510000</v>
      </c>
      <c r="E1027" s="9">
        <v>0.6</v>
      </c>
    </row>
    <row r="1028" spans="1:5" x14ac:dyDescent="0.25">
      <c r="A1028" s="13">
        <v>11.28</v>
      </c>
      <c r="B1028" s="48" t="s">
        <v>21</v>
      </c>
      <c r="D1028" s="147">
        <v>481032100000</v>
      </c>
      <c r="E1028" s="9">
        <v>0.6</v>
      </c>
    </row>
    <row r="1029" spans="1:5" x14ac:dyDescent="0.25">
      <c r="A1029" s="13">
        <v>11.29</v>
      </c>
      <c r="B1029" s="48" t="s">
        <v>21</v>
      </c>
      <c r="D1029" s="145">
        <v>481031000000</v>
      </c>
      <c r="E1029" s="9">
        <v>0.6</v>
      </c>
    </row>
    <row r="1030" spans="1:5" x14ac:dyDescent="0.25">
      <c r="A1030" s="13">
        <v>11.3</v>
      </c>
      <c r="B1030" s="48" t="s">
        <v>21</v>
      </c>
      <c r="D1030" s="147">
        <v>481032900000</v>
      </c>
      <c r="E1030" s="9">
        <v>0.6</v>
      </c>
    </row>
    <row r="1031" spans="1:5" x14ac:dyDescent="0.25">
      <c r="A1031" s="13">
        <v>11.31</v>
      </c>
      <c r="B1031" s="48" t="s">
        <v>21</v>
      </c>
      <c r="D1031" s="145">
        <v>480419900000</v>
      </c>
      <c r="E1031" s="9">
        <v>0.6</v>
      </c>
    </row>
    <row r="1032" spans="1:5" x14ac:dyDescent="0.25">
      <c r="A1032" s="13">
        <v>11.32</v>
      </c>
      <c r="B1032" s="48" t="s">
        <v>21</v>
      </c>
      <c r="D1032" s="147">
        <v>480419300000</v>
      </c>
      <c r="E1032" s="9">
        <v>0.6</v>
      </c>
    </row>
    <row r="1033" spans="1:5" x14ac:dyDescent="0.25">
      <c r="A1033" s="13">
        <v>11.33</v>
      </c>
      <c r="B1033" s="48" t="s">
        <v>21</v>
      </c>
      <c r="D1033" s="145">
        <v>480411900012</v>
      </c>
      <c r="E1033" s="9">
        <v>0.6</v>
      </c>
    </row>
    <row r="1034" spans="1:5" x14ac:dyDescent="0.25">
      <c r="A1034" s="13">
        <v>11.34</v>
      </c>
      <c r="B1034" s="48" t="s">
        <v>21</v>
      </c>
      <c r="D1034" s="147">
        <v>480411900011</v>
      </c>
      <c r="E1034" s="9">
        <v>0.6</v>
      </c>
    </row>
    <row r="1035" spans="1:5" x14ac:dyDescent="0.25">
      <c r="A1035" s="13">
        <v>11.35</v>
      </c>
      <c r="B1035" s="48" t="s">
        <v>21</v>
      </c>
      <c r="D1035" s="145">
        <v>480411900013</v>
      </c>
      <c r="E1035" s="9">
        <v>0.6</v>
      </c>
    </row>
    <row r="1036" spans="1:5" x14ac:dyDescent="0.25">
      <c r="A1036" s="13">
        <v>11.36</v>
      </c>
      <c r="B1036" s="48" t="s">
        <v>21</v>
      </c>
      <c r="D1036" s="147">
        <v>480419120000</v>
      </c>
      <c r="E1036" s="9">
        <v>0.6</v>
      </c>
    </row>
    <row r="1037" spans="1:5" x14ac:dyDescent="0.25">
      <c r="A1037" s="13">
        <v>11.37</v>
      </c>
      <c r="B1037" s="48" t="s">
        <v>21</v>
      </c>
      <c r="D1037" s="145">
        <v>480419190000</v>
      </c>
      <c r="E1037" s="9">
        <v>0.6</v>
      </c>
    </row>
    <row r="1038" spans="1:5" x14ac:dyDescent="0.25">
      <c r="A1038" s="13">
        <v>11.38</v>
      </c>
      <c r="B1038" s="48" t="s">
        <v>21</v>
      </c>
      <c r="D1038" s="147">
        <v>480411150000</v>
      </c>
      <c r="E1038" s="9">
        <v>0.6</v>
      </c>
    </row>
    <row r="1039" spans="1:5" x14ac:dyDescent="0.25">
      <c r="A1039" s="13">
        <v>11.39</v>
      </c>
      <c r="B1039" s="48" t="s">
        <v>21</v>
      </c>
      <c r="D1039" s="145">
        <v>441875000000</v>
      </c>
      <c r="E1039" s="9">
        <v>0.6</v>
      </c>
    </row>
    <row r="1040" spans="1:5" x14ac:dyDescent="0.25">
      <c r="A1040" s="13">
        <v>11.4</v>
      </c>
      <c r="B1040" s="48" t="s">
        <v>21</v>
      </c>
      <c r="D1040" s="147">
        <v>441873900000</v>
      </c>
      <c r="E1040" s="9">
        <v>0.6</v>
      </c>
    </row>
    <row r="1041" spans="1:5" x14ac:dyDescent="0.25">
      <c r="A1041" s="13">
        <v>11.41</v>
      </c>
      <c r="B1041" s="48" t="s">
        <v>21</v>
      </c>
      <c r="D1041" s="145">
        <v>441879000000</v>
      </c>
      <c r="E1041" s="9">
        <v>0.6</v>
      </c>
    </row>
    <row r="1042" spans="1:5" x14ac:dyDescent="0.25">
      <c r="A1042" s="13">
        <v>11.42</v>
      </c>
      <c r="B1042" s="48" t="s">
        <v>21</v>
      </c>
      <c r="D1042" s="147">
        <v>291100009011</v>
      </c>
      <c r="E1042" s="9">
        <v>0.6</v>
      </c>
    </row>
    <row r="1043" spans="1:5" x14ac:dyDescent="0.25">
      <c r="A1043" s="13">
        <v>11.43</v>
      </c>
      <c r="B1043" s="48" t="s">
        <v>21</v>
      </c>
      <c r="D1043" s="145">
        <v>390721000000</v>
      </c>
      <c r="E1043" s="9">
        <v>0.6</v>
      </c>
    </row>
    <row r="1044" spans="1:5" x14ac:dyDescent="0.25">
      <c r="A1044" s="13">
        <v>11.44</v>
      </c>
      <c r="B1044" s="48" t="s">
        <v>21</v>
      </c>
      <c r="D1044" s="147">
        <v>851210000000</v>
      </c>
      <c r="E1044" s="9">
        <v>0.6</v>
      </c>
    </row>
    <row r="1045" spans="1:5" x14ac:dyDescent="0.25">
      <c r="A1045" s="13">
        <v>11.45</v>
      </c>
      <c r="B1045" s="48" t="s">
        <v>21</v>
      </c>
      <c r="D1045" s="145">
        <v>401320000000</v>
      </c>
      <c r="E1045" s="9">
        <v>0.6</v>
      </c>
    </row>
    <row r="1046" spans="1:5" x14ac:dyDescent="0.25">
      <c r="A1046" s="13">
        <v>11.46</v>
      </c>
      <c r="B1046" s="48" t="s">
        <v>21</v>
      </c>
      <c r="D1046" s="147">
        <v>401150000000</v>
      </c>
      <c r="E1046" s="9">
        <v>0.6</v>
      </c>
    </row>
    <row r="1047" spans="1:5" x14ac:dyDescent="0.25">
      <c r="A1047" s="13">
        <v>11.47</v>
      </c>
      <c r="B1047" s="48" t="s">
        <v>21</v>
      </c>
      <c r="D1047" s="145">
        <v>871491300000</v>
      </c>
      <c r="E1047" s="9">
        <v>0.6</v>
      </c>
    </row>
    <row r="1048" spans="1:5" x14ac:dyDescent="0.25">
      <c r="A1048" s="13">
        <v>11.48</v>
      </c>
      <c r="B1048" s="48" t="s">
        <v>21</v>
      </c>
      <c r="D1048" s="147">
        <v>280300002000</v>
      </c>
      <c r="E1048" s="9">
        <v>0.6</v>
      </c>
    </row>
    <row r="1049" spans="1:5" x14ac:dyDescent="0.25">
      <c r="A1049" s="13">
        <v>11.49</v>
      </c>
      <c r="B1049" s="48" t="s">
        <v>21</v>
      </c>
      <c r="D1049" s="145">
        <v>293979909029</v>
      </c>
      <c r="E1049" s="9">
        <v>0.6</v>
      </c>
    </row>
    <row r="1050" spans="1:5" x14ac:dyDescent="0.25">
      <c r="A1050" s="13">
        <v>11.5</v>
      </c>
      <c r="B1050" s="48" t="s">
        <v>21</v>
      </c>
      <c r="D1050" s="147">
        <v>320300109000</v>
      </c>
      <c r="E1050" s="9">
        <v>0.6</v>
      </c>
    </row>
    <row r="1051" spans="1:5" x14ac:dyDescent="0.25">
      <c r="A1051" s="13">
        <v>11.51</v>
      </c>
      <c r="B1051" s="48" t="s">
        <v>21</v>
      </c>
      <c r="D1051" s="145">
        <v>152110001000</v>
      </c>
      <c r="E1051" s="9">
        <v>0.6</v>
      </c>
    </row>
    <row r="1052" spans="1:5" x14ac:dyDescent="0.25">
      <c r="A1052" s="13">
        <v>11.52</v>
      </c>
      <c r="B1052" s="48" t="s">
        <v>21</v>
      </c>
      <c r="D1052" s="147">
        <v>152110009000</v>
      </c>
      <c r="E1052" s="9">
        <v>0.6</v>
      </c>
    </row>
    <row r="1053" spans="1:5" x14ac:dyDescent="0.25">
      <c r="A1053" s="13">
        <v>11.53</v>
      </c>
      <c r="B1053" s="48" t="s">
        <v>21</v>
      </c>
      <c r="D1053" s="145">
        <v>380700909011</v>
      </c>
      <c r="E1053" s="9">
        <v>0.6</v>
      </c>
    </row>
    <row r="1054" spans="1:5" x14ac:dyDescent="0.25">
      <c r="A1054" s="13">
        <v>11.54</v>
      </c>
      <c r="B1054" s="48" t="s">
        <v>21</v>
      </c>
      <c r="D1054" s="147">
        <v>854919200000</v>
      </c>
      <c r="E1054" s="9">
        <v>0.6</v>
      </c>
    </row>
    <row r="1055" spans="1:5" x14ac:dyDescent="0.25">
      <c r="A1055" s="13">
        <v>11.55</v>
      </c>
      <c r="B1055" s="48" t="s">
        <v>21</v>
      </c>
      <c r="D1055" s="145">
        <v>854914200000</v>
      </c>
      <c r="E1055" s="9">
        <v>0.6</v>
      </c>
    </row>
    <row r="1056" spans="1:5" x14ac:dyDescent="0.25">
      <c r="A1056" s="13">
        <v>11.56</v>
      </c>
      <c r="B1056" s="48" t="s">
        <v>21</v>
      </c>
      <c r="D1056" s="147">
        <v>854913200000</v>
      </c>
      <c r="E1056" s="9">
        <v>0.6</v>
      </c>
    </row>
    <row r="1057" spans="1:5" x14ac:dyDescent="0.25">
      <c r="A1057" s="13">
        <v>11.57</v>
      </c>
      <c r="B1057" s="48" t="s">
        <v>21</v>
      </c>
      <c r="D1057" s="145">
        <v>854912200000</v>
      </c>
      <c r="E1057" s="9">
        <v>0.6</v>
      </c>
    </row>
    <row r="1058" spans="1:5" x14ac:dyDescent="0.25">
      <c r="A1058" s="13">
        <v>11.58</v>
      </c>
      <c r="B1058" s="48" t="s">
        <v>21</v>
      </c>
      <c r="D1058" s="147">
        <v>854911100000</v>
      </c>
      <c r="E1058" s="9">
        <v>0.6</v>
      </c>
    </row>
    <row r="1059" spans="1:5" x14ac:dyDescent="0.25">
      <c r="A1059" s="13">
        <v>11.59</v>
      </c>
      <c r="B1059" s="48" t="s">
        <v>21</v>
      </c>
      <c r="D1059" s="145">
        <v>854914100000</v>
      </c>
      <c r="E1059" s="9">
        <v>0.6</v>
      </c>
    </row>
    <row r="1060" spans="1:5" x14ac:dyDescent="0.25">
      <c r="A1060" s="13">
        <v>11.6</v>
      </c>
      <c r="B1060" s="48" t="s">
        <v>21</v>
      </c>
      <c r="D1060" s="147">
        <v>854913100000</v>
      </c>
      <c r="E1060" s="9">
        <v>0.6</v>
      </c>
    </row>
    <row r="1061" spans="1:5" x14ac:dyDescent="0.25">
      <c r="A1061" s="13">
        <v>11.61</v>
      </c>
      <c r="B1061" s="48" t="s">
        <v>21</v>
      </c>
      <c r="D1061" s="145">
        <v>854912100000</v>
      </c>
      <c r="E1061" s="9">
        <v>0.6</v>
      </c>
    </row>
    <row r="1062" spans="1:5" x14ac:dyDescent="0.25">
      <c r="A1062" s="13">
        <v>11.62</v>
      </c>
      <c r="B1062" s="48" t="s">
        <v>21</v>
      </c>
      <c r="D1062" s="147">
        <v>271500000000</v>
      </c>
      <c r="E1062" s="9">
        <v>0.6</v>
      </c>
    </row>
    <row r="1063" spans="1:5" x14ac:dyDescent="0.25">
      <c r="A1063" s="13">
        <v>11.63</v>
      </c>
      <c r="B1063" s="48" t="s">
        <v>21</v>
      </c>
      <c r="D1063" s="145">
        <v>271410000000</v>
      </c>
      <c r="E1063" s="9">
        <v>0.6</v>
      </c>
    </row>
    <row r="1064" spans="1:5" x14ac:dyDescent="0.25">
      <c r="A1064" s="13">
        <v>11.64</v>
      </c>
      <c r="B1064" s="48" t="s">
        <v>21</v>
      </c>
      <c r="D1064" s="147">
        <v>840991000017</v>
      </c>
      <c r="E1064" s="9">
        <v>0.6</v>
      </c>
    </row>
    <row r="1065" spans="1:5" x14ac:dyDescent="0.25">
      <c r="A1065" s="13">
        <v>11.65</v>
      </c>
      <c r="B1065" s="48" t="s">
        <v>21</v>
      </c>
      <c r="D1065" s="145">
        <v>283699173000</v>
      </c>
      <c r="E1065" s="9">
        <v>0.6</v>
      </c>
    </row>
    <row r="1066" spans="1:5" x14ac:dyDescent="0.25">
      <c r="A1066" s="13">
        <v>11.66</v>
      </c>
      <c r="B1066" s="48" t="s">
        <v>21</v>
      </c>
      <c r="D1066" s="147">
        <v>282739852011</v>
      </c>
      <c r="E1066" s="9">
        <v>0.6</v>
      </c>
    </row>
    <row r="1067" spans="1:5" x14ac:dyDescent="0.25">
      <c r="A1067" s="13">
        <v>11.67</v>
      </c>
      <c r="B1067" s="48" t="s">
        <v>21</v>
      </c>
      <c r="D1067" s="145">
        <v>283429805000</v>
      </c>
      <c r="E1067" s="9">
        <v>0.6</v>
      </c>
    </row>
    <row r="1068" spans="1:5" x14ac:dyDescent="0.25">
      <c r="A1068" s="13">
        <v>11.68</v>
      </c>
      <c r="B1068" s="48" t="s">
        <v>21</v>
      </c>
      <c r="D1068" s="147">
        <v>283410004019</v>
      </c>
      <c r="E1068" s="9">
        <v>0.6</v>
      </c>
    </row>
    <row r="1069" spans="1:5" x14ac:dyDescent="0.25">
      <c r="A1069" s="13">
        <v>11.69</v>
      </c>
      <c r="B1069" s="48" t="s">
        <v>21</v>
      </c>
      <c r="D1069" s="145">
        <v>740200000011</v>
      </c>
      <c r="E1069" s="9">
        <v>0.6</v>
      </c>
    </row>
    <row r="1070" spans="1:5" x14ac:dyDescent="0.25">
      <c r="A1070" s="13">
        <v>11.7</v>
      </c>
      <c r="B1070" s="48" t="s">
        <v>21</v>
      </c>
      <c r="D1070" s="147">
        <v>720690000012</v>
      </c>
      <c r="E1070" s="9">
        <v>0.6</v>
      </c>
    </row>
    <row r="1071" spans="1:5" x14ac:dyDescent="0.25">
      <c r="A1071" s="13">
        <v>11.71</v>
      </c>
      <c r="B1071" s="48" t="s">
        <v>21</v>
      </c>
      <c r="D1071" s="145">
        <v>271320000012</v>
      </c>
      <c r="E1071" s="9">
        <v>0.6</v>
      </c>
    </row>
    <row r="1072" spans="1:5" x14ac:dyDescent="0.25">
      <c r="A1072" s="13">
        <v>11.72</v>
      </c>
      <c r="B1072" s="48" t="s">
        <v>21</v>
      </c>
      <c r="D1072" s="147">
        <v>280450100000</v>
      </c>
      <c r="E1072" s="9">
        <v>0.6</v>
      </c>
    </row>
    <row r="1073" spans="1:5" x14ac:dyDescent="0.25">
      <c r="A1073" s="13">
        <v>11.73</v>
      </c>
      <c r="B1073" s="48" t="s">
        <v>21</v>
      </c>
      <c r="D1073" s="145">
        <v>284990100000</v>
      </c>
      <c r="E1073" s="9">
        <v>0.6</v>
      </c>
    </row>
    <row r="1074" spans="1:5" x14ac:dyDescent="0.25">
      <c r="A1074" s="13">
        <v>11.74</v>
      </c>
      <c r="B1074" s="48" t="s">
        <v>21</v>
      </c>
      <c r="D1074" s="147">
        <v>281290000011</v>
      </c>
      <c r="E1074" s="9">
        <v>0.6</v>
      </c>
    </row>
    <row r="1075" spans="1:5" x14ac:dyDescent="0.25">
      <c r="A1075" s="13">
        <v>11.75</v>
      </c>
      <c r="B1075" s="48" t="s">
        <v>21</v>
      </c>
      <c r="D1075" s="145">
        <v>290619002011</v>
      </c>
      <c r="E1075" s="9">
        <v>0.6</v>
      </c>
    </row>
    <row r="1076" spans="1:5" x14ac:dyDescent="0.25">
      <c r="A1076" s="13">
        <v>11.76</v>
      </c>
      <c r="B1076" s="48" t="s">
        <v>21</v>
      </c>
      <c r="D1076" s="147">
        <v>291539009113</v>
      </c>
      <c r="E1076" s="9">
        <v>0.6</v>
      </c>
    </row>
    <row r="1077" spans="1:5" x14ac:dyDescent="0.25">
      <c r="A1077" s="13">
        <v>11.77</v>
      </c>
      <c r="B1077" s="48" t="s">
        <v>21</v>
      </c>
      <c r="D1077" s="145">
        <v>284520000000</v>
      </c>
      <c r="E1077" s="9">
        <v>0.6</v>
      </c>
    </row>
    <row r="1078" spans="1:5" x14ac:dyDescent="0.25">
      <c r="A1078" s="13">
        <v>11.78</v>
      </c>
      <c r="B1078" s="48" t="s">
        <v>21</v>
      </c>
      <c r="D1078" s="147">
        <v>730729800000</v>
      </c>
      <c r="E1078" s="9">
        <v>0.6</v>
      </c>
    </row>
    <row r="1079" spans="1:5" x14ac:dyDescent="0.25">
      <c r="A1079" s="13">
        <v>11.79</v>
      </c>
      <c r="B1079" s="48" t="s">
        <v>21</v>
      </c>
      <c r="D1079" s="145">
        <v>400912009000</v>
      </c>
      <c r="E1079" s="9">
        <v>0.6</v>
      </c>
    </row>
    <row r="1080" spans="1:5" x14ac:dyDescent="0.25">
      <c r="A1080" s="13">
        <v>11.8</v>
      </c>
      <c r="B1080" s="48" t="s">
        <v>21</v>
      </c>
      <c r="D1080" s="147">
        <v>848180990029</v>
      </c>
      <c r="E1080" s="9">
        <v>0.6</v>
      </c>
    </row>
    <row r="1081" spans="1:5" x14ac:dyDescent="0.25">
      <c r="A1081" s="13">
        <v>11.81</v>
      </c>
      <c r="B1081" s="48" t="s">
        <v>21</v>
      </c>
      <c r="D1081" s="145">
        <v>848180870000</v>
      </c>
      <c r="E1081" s="9">
        <v>0.6</v>
      </c>
    </row>
    <row r="1082" spans="1:5" x14ac:dyDescent="0.25">
      <c r="A1082" s="13">
        <v>11.82</v>
      </c>
      <c r="B1082" s="48" t="s">
        <v>21</v>
      </c>
      <c r="D1082" s="147">
        <v>285000900000</v>
      </c>
      <c r="E1082" s="9">
        <v>0.6</v>
      </c>
    </row>
    <row r="1083" spans="1:5" x14ac:dyDescent="0.25">
      <c r="A1083" s="13">
        <v>11.83</v>
      </c>
      <c r="B1083" s="48" t="s">
        <v>21</v>
      </c>
      <c r="D1083" s="145">
        <v>960340900000</v>
      </c>
      <c r="E1083" s="9">
        <v>0.6</v>
      </c>
    </row>
    <row r="1084" spans="1:5" x14ac:dyDescent="0.25">
      <c r="A1084" s="13">
        <v>11.84</v>
      </c>
      <c r="B1084" s="48" t="s">
        <v>21</v>
      </c>
      <c r="D1084" s="147">
        <v>960340100000</v>
      </c>
      <c r="E1084" s="9">
        <v>0.6</v>
      </c>
    </row>
    <row r="1085" spans="1:5" x14ac:dyDescent="0.25">
      <c r="A1085" s="13">
        <v>11.85</v>
      </c>
      <c r="B1085" s="48" t="s">
        <v>21</v>
      </c>
      <c r="D1085" s="145">
        <v>320500009000</v>
      </c>
      <c r="E1085" s="9">
        <v>0.6</v>
      </c>
    </row>
    <row r="1086" spans="1:5" x14ac:dyDescent="0.25">
      <c r="A1086" s="13">
        <v>11.86</v>
      </c>
      <c r="B1086" s="48" t="s">
        <v>21</v>
      </c>
      <c r="D1086" s="147">
        <v>901890300011</v>
      </c>
      <c r="E1086" s="9">
        <v>0.6</v>
      </c>
    </row>
    <row r="1087" spans="1:5" x14ac:dyDescent="0.25">
      <c r="A1087" s="13">
        <v>11.87</v>
      </c>
      <c r="B1087" s="48" t="s">
        <v>21</v>
      </c>
      <c r="D1087" s="145">
        <v>480255305011</v>
      </c>
      <c r="E1087" s="9">
        <v>0.6</v>
      </c>
    </row>
    <row r="1088" spans="1:5" x14ac:dyDescent="0.25">
      <c r="A1088" s="13">
        <v>11.88</v>
      </c>
      <c r="B1088" s="48" t="s">
        <v>21</v>
      </c>
      <c r="D1088" s="147">
        <v>480255905011</v>
      </c>
      <c r="E1088" s="9">
        <v>0.6</v>
      </c>
    </row>
    <row r="1089" spans="1:5" x14ac:dyDescent="0.25">
      <c r="A1089" s="13">
        <v>11.89</v>
      </c>
      <c r="B1089" s="48" t="s">
        <v>21</v>
      </c>
      <c r="D1089" s="145">
        <v>480258105011</v>
      </c>
      <c r="E1089" s="9">
        <v>0.6</v>
      </c>
    </row>
    <row r="1090" spans="1:5" x14ac:dyDescent="0.25">
      <c r="A1090" s="13">
        <v>11.9</v>
      </c>
      <c r="B1090" s="48" t="s">
        <v>21</v>
      </c>
      <c r="D1090" s="147">
        <v>480256805011</v>
      </c>
      <c r="E1090" s="9">
        <v>0.6</v>
      </c>
    </row>
    <row r="1091" spans="1:5" x14ac:dyDescent="0.25">
      <c r="A1091" s="13">
        <v>11.91</v>
      </c>
      <c r="B1091" s="48" t="s">
        <v>21</v>
      </c>
      <c r="D1091" s="145">
        <v>480258905011</v>
      </c>
      <c r="E1091" s="9">
        <v>0.6</v>
      </c>
    </row>
    <row r="1092" spans="1:5" x14ac:dyDescent="0.25">
      <c r="A1092" s="13">
        <v>11.92</v>
      </c>
      <c r="B1092" s="48" t="s">
        <v>21</v>
      </c>
      <c r="D1092" s="147">
        <v>280130900000</v>
      </c>
      <c r="E1092" s="9">
        <v>0.6</v>
      </c>
    </row>
    <row r="1093" spans="1:5" x14ac:dyDescent="0.25">
      <c r="A1093" s="13">
        <v>11.93</v>
      </c>
      <c r="B1093" s="48" t="s">
        <v>21</v>
      </c>
      <c r="D1093" s="145">
        <v>390390200000</v>
      </c>
      <c r="E1093" s="9">
        <v>0.6</v>
      </c>
    </row>
    <row r="1094" spans="1:5" x14ac:dyDescent="0.25">
      <c r="A1094" s="13">
        <v>11.94</v>
      </c>
      <c r="B1094" s="48" t="s">
        <v>21</v>
      </c>
      <c r="D1094" s="147">
        <v>291590700045</v>
      </c>
      <c r="E1094" s="9">
        <v>0.6</v>
      </c>
    </row>
    <row r="1095" spans="1:5" x14ac:dyDescent="0.25">
      <c r="A1095" s="13">
        <v>11.95</v>
      </c>
      <c r="B1095" s="48" t="s">
        <v>21</v>
      </c>
      <c r="D1095" s="145">
        <v>290369190015</v>
      </c>
      <c r="E1095" s="9">
        <v>0.6</v>
      </c>
    </row>
    <row r="1096" spans="1:5" x14ac:dyDescent="0.25">
      <c r="A1096" s="13">
        <v>11.96</v>
      </c>
      <c r="B1096" s="48" t="s">
        <v>21</v>
      </c>
      <c r="D1096" s="147">
        <v>903180809019</v>
      </c>
      <c r="E1096" s="9">
        <v>0.6</v>
      </c>
    </row>
    <row r="1097" spans="1:5" x14ac:dyDescent="0.25">
      <c r="A1097" s="13">
        <v>11.97</v>
      </c>
      <c r="B1097" s="48" t="s">
        <v>21</v>
      </c>
      <c r="D1097" s="145">
        <v>293491000012</v>
      </c>
      <c r="E1097" s="9">
        <v>0.6</v>
      </c>
    </row>
    <row r="1098" spans="1:5" x14ac:dyDescent="0.25">
      <c r="A1098" s="13">
        <v>11.98</v>
      </c>
      <c r="B1098" s="48" t="s">
        <v>21</v>
      </c>
      <c r="D1098" s="147">
        <v>903180801000</v>
      </c>
      <c r="E1098" s="9">
        <v>0.6</v>
      </c>
    </row>
    <row r="1099" spans="1:5" x14ac:dyDescent="0.25">
      <c r="A1099" s="13">
        <v>11.99</v>
      </c>
      <c r="B1099" s="48" t="s">
        <v>21</v>
      </c>
      <c r="D1099" s="145">
        <v>903180809000</v>
      </c>
      <c r="E1099" s="9">
        <v>0.6</v>
      </c>
    </row>
    <row r="1100" spans="1:5" x14ac:dyDescent="0.25">
      <c r="A1100" s="13">
        <v>12</v>
      </c>
      <c r="B1100" s="48" t="s">
        <v>21</v>
      </c>
      <c r="D1100" s="147">
        <v>903149900000</v>
      </c>
      <c r="E1100" s="9">
        <v>0.6</v>
      </c>
    </row>
    <row r="1101" spans="1:5" x14ac:dyDescent="0.25">
      <c r="A1101" s="13">
        <v>12.01</v>
      </c>
      <c r="B1101" s="48" t="s">
        <v>21</v>
      </c>
      <c r="D1101" s="145">
        <v>110811001000</v>
      </c>
      <c r="E1101" s="9">
        <v>0.6</v>
      </c>
    </row>
    <row r="1102" spans="1:5" x14ac:dyDescent="0.25">
      <c r="A1102" s="13">
        <v>12.02</v>
      </c>
      <c r="B1102" s="48" t="s">
        <v>21</v>
      </c>
      <c r="D1102" s="147">
        <v>110811009000</v>
      </c>
      <c r="E1102" s="9">
        <v>0.6</v>
      </c>
    </row>
    <row r="1103" spans="1:5" x14ac:dyDescent="0.25">
      <c r="A1103" s="13">
        <v>12.03</v>
      </c>
      <c r="B1103" s="48" t="s">
        <v>21</v>
      </c>
      <c r="D1103" s="145">
        <v>840420000000</v>
      </c>
      <c r="E1103" s="9">
        <v>0.6</v>
      </c>
    </row>
    <row r="1104" spans="1:5" x14ac:dyDescent="0.25">
      <c r="A1104" s="13">
        <v>12.04</v>
      </c>
      <c r="B1104" s="48" t="s">
        <v>21</v>
      </c>
      <c r="D1104" s="147">
        <v>840410009019</v>
      </c>
      <c r="E1104" s="9">
        <v>0.6</v>
      </c>
    </row>
    <row r="1105" spans="1:5" x14ac:dyDescent="0.25">
      <c r="A1105" s="13">
        <v>12.05</v>
      </c>
      <c r="B1105" s="48" t="s">
        <v>21</v>
      </c>
      <c r="D1105" s="145">
        <v>840410009012</v>
      </c>
      <c r="E1105" s="9">
        <v>0.6</v>
      </c>
    </row>
    <row r="1106" spans="1:5" x14ac:dyDescent="0.25">
      <c r="A1106" s="13">
        <v>12.06</v>
      </c>
      <c r="B1106" s="48" t="s">
        <v>21</v>
      </c>
      <c r="D1106" s="147">
        <v>840410009014</v>
      </c>
      <c r="E1106" s="9">
        <v>0.6</v>
      </c>
    </row>
    <row r="1107" spans="1:5" x14ac:dyDescent="0.25">
      <c r="A1107" s="13">
        <v>12.07</v>
      </c>
      <c r="B1107" s="48" t="s">
        <v>21</v>
      </c>
      <c r="D1107" s="145">
        <v>840410009011</v>
      </c>
      <c r="E1107" s="9">
        <v>0.6</v>
      </c>
    </row>
    <row r="1108" spans="1:5" x14ac:dyDescent="0.25">
      <c r="A1108" s="13">
        <v>12.08</v>
      </c>
      <c r="B1108" s="48" t="s">
        <v>21</v>
      </c>
      <c r="D1108" s="147">
        <v>840682000000</v>
      </c>
      <c r="E1108" s="9">
        <v>0.6</v>
      </c>
    </row>
    <row r="1109" spans="1:5" x14ac:dyDescent="0.25">
      <c r="A1109" s="13">
        <v>12.09</v>
      </c>
      <c r="B1109" s="48" t="s">
        <v>21</v>
      </c>
      <c r="D1109" s="145">
        <v>840681000000</v>
      </c>
      <c r="E1109" s="9">
        <v>0.6</v>
      </c>
    </row>
    <row r="1110" spans="1:5" x14ac:dyDescent="0.25">
      <c r="A1110" s="13">
        <v>12.1</v>
      </c>
      <c r="B1110" s="48" t="s">
        <v>21</v>
      </c>
      <c r="D1110" s="147">
        <v>840690900000</v>
      </c>
      <c r="E1110" s="9">
        <v>0.6</v>
      </c>
    </row>
    <row r="1111" spans="1:5" x14ac:dyDescent="0.25">
      <c r="A1111" s="13">
        <v>12.11</v>
      </c>
      <c r="B1111" s="48" t="s">
        <v>21</v>
      </c>
      <c r="D1111" s="145">
        <v>840690100000</v>
      </c>
      <c r="E1111" s="9">
        <v>0.6</v>
      </c>
    </row>
    <row r="1112" spans="1:5" x14ac:dyDescent="0.25">
      <c r="A1112" s="13">
        <v>12.12</v>
      </c>
      <c r="B1112" s="48" t="s">
        <v>21</v>
      </c>
      <c r="D1112" s="147">
        <v>293911000017</v>
      </c>
      <c r="E1112" s="9">
        <v>0.6</v>
      </c>
    </row>
    <row r="1113" spans="1:5" x14ac:dyDescent="0.25">
      <c r="A1113" s="13">
        <v>12.13</v>
      </c>
      <c r="B1113" s="48" t="s">
        <v>21</v>
      </c>
      <c r="D1113" s="145">
        <v>500710000019</v>
      </c>
      <c r="E1113" s="9">
        <v>0.6</v>
      </c>
    </row>
    <row r="1114" spans="1:5" x14ac:dyDescent="0.25">
      <c r="A1114" s="13">
        <v>12.14</v>
      </c>
      <c r="B1114" s="48" t="s">
        <v>21</v>
      </c>
      <c r="D1114" s="147">
        <v>293359950034</v>
      </c>
      <c r="E1114" s="9">
        <v>0.6</v>
      </c>
    </row>
    <row r="1115" spans="1:5" x14ac:dyDescent="0.25">
      <c r="A1115" s="13">
        <v>12.15</v>
      </c>
      <c r="B1115" s="48" t="s">
        <v>21</v>
      </c>
      <c r="D1115" s="145">
        <v>290513000000</v>
      </c>
      <c r="E1115" s="9">
        <v>0.6</v>
      </c>
    </row>
    <row r="1116" spans="1:5" x14ac:dyDescent="0.25">
      <c r="A1116" s="13">
        <v>12.16</v>
      </c>
      <c r="B1116" s="48" t="s">
        <v>21</v>
      </c>
      <c r="D1116" s="147">
        <v>291412000000</v>
      </c>
      <c r="E1116" s="9">
        <v>0.6</v>
      </c>
    </row>
    <row r="1117" spans="1:5" x14ac:dyDescent="0.25">
      <c r="A1117" s="13">
        <v>12.17</v>
      </c>
      <c r="B1117" s="48" t="s">
        <v>21</v>
      </c>
      <c r="D1117" s="145">
        <v>291811000022</v>
      </c>
      <c r="E1117" s="9">
        <v>0.6</v>
      </c>
    </row>
    <row r="1118" spans="1:5" x14ac:dyDescent="0.25">
      <c r="A1118" s="13">
        <v>12.18</v>
      </c>
      <c r="B1118" s="48" t="s">
        <v>21</v>
      </c>
      <c r="D1118" s="147">
        <v>291614000013</v>
      </c>
      <c r="E1118" s="9">
        <v>0.6</v>
      </c>
    </row>
    <row r="1119" spans="1:5" x14ac:dyDescent="0.25">
      <c r="A1119" s="13">
        <v>12.19</v>
      </c>
      <c r="B1119" s="48" t="s">
        <v>21</v>
      </c>
      <c r="D1119" s="145">
        <v>291560190011</v>
      </c>
      <c r="E1119" s="9">
        <v>0.6</v>
      </c>
    </row>
    <row r="1120" spans="1:5" x14ac:dyDescent="0.25">
      <c r="A1120" s="13">
        <v>12.2</v>
      </c>
      <c r="B1120" s="48" t="s">
        <v>21</v>
      </c>
      <c r="D1120" s="147">
        <v>841899900000</v>
      </c>
      <c r="E1120" s="9">
        <v>0.6</v>
      </c>
    </row>
    <row r="1121" spans="1:5" x14ac:dyDescent="0.25">
      <c r="A1121" s="13">
        <v>12.21</v>
      </c>
      <c r="B1121" s="48" t="s">
        <v>21</v>
      </c>
      <c r="D1121" s="145">
        <v>700312991000</v>
      </c>
      <c r="E1121" s="9">
        <v>0.6</v>
      </c>
    </row>
    <row r="1122" spans="1:5" x14ac:dyDescent="0.25">
      <c r="A1122" s="13">
        <v>12.22</v>
      </c>
      <c r="B1122" s="48" t="s">
        <v>21</v>
      </c>
      <c r="D1122" s="147">
        <v>700312911000</v>
      </c>
      <c r="E1122" s="9">
        <v>0.6</v>
      </c>
    </row>
    <row r="1123" spans="1:5" x14ac:dyDescent="0.25">
      <c r="A1123" s="13">
        <v>12.23</v>
      </c>
      <c r="B1123" s="48" t="s">
        <v>21</v>
      </c>
      <c r="D1123" s="145">
        <v>290539200000</v>
      </c>
      <c r="E1123" s="9">
        <v>0.6</v>
      </c>
    </row>
    <row r="1124" spans="1:5" x14ac:dyDescent="0.25">
      <c r="A1124" s="13">
        <v>12.24</v>
      </c>
      <c r="B1124" s="48" t="s">
        <v>21</v>
      </c>
      <c r="D1124" s="147">
        <v>290539260000</v>
      </c>
      <c r="E1124" s="9">
        <v>0.6</v>
      </c>
    </row>
    <row r="1125" spans="1:5" x14ac:dyDescent="0.25">
      <c r="A1125" s="13">
        <v>12.25</v>
      </c>
      <c r="B1125" s="48" t="s">
        <v>21</v>
      </c>
      <c r="D1125" s="145">
        <v>271113910000</v>
      </c>
      <c r="E1125" s="9">
        <v>0.6</v>
      </c>
    </row>
    <row r="1126" spans="1:5" x14ac:dyDescent="0.25">
      <c r="A1126" s="13">
        <v>12.26</v>
      </c>
      <c r="B1126" s="48" t="s">
        <v>21</v>
      </c>
      <c r="D1126" s="147">
        <v>271129000012</v>
      </c>
      <c r="E1126" s="9">
        <v>0.6</v>
      </c>
    </row>
    <row r="1127" spans="1:5" x14ac:dyDescent="0.25">
      <c r="A1127" s="13">
        <v>12.27</v>
      </c>
      <c r="B1127" s="48" t="s">
        <v>21</v>
      </c>
      <c r="D1127" s="145">
        <v>271113970000</v>
      </c>
      <c r="E1127" s="9">
        <v>0.6</v>
      </c>
    </row>
    <row r="1128" spans="1:5" x14ac:dyDescent="0.25">
      <c r="A1128" s="13">
        <v>12.28</v>
      </c>
      <c r="B1128" s="48" t="s">
        <v>21</v>
      </c>
      <c r="D1128" s="147">
        <v>290539280000</v>
      </c>
      <c r="E1128" s="9">
        <v>0.6</v>
      </c>
    </row>
    <row r="1129" spans="1:5" x14ac:dyDescent="0.25">
      <c r="A1129" s="13">
        <v>12.29</v>
      </c>
      <c r="B1129" s="48" t="s">
        <v>21</v>
      </c>
      <c r="D1129" s="145">
        <v>290110001011</v>
      </c>
      <c r="E1129" s="9">
        <v>0.6</v>
      </c>
    </row>
    <row r="1130" spans="1:5" x14ac:dyDescent="0.25">
      <c r="A1130" s="13">
        <v>12.3</v>
      </c>
      <c r="B1130" s="48" t="s">
        <v>21</v>
      </c>
      <c r="D1130" s="147">
        <v>290123000000</v>
      </c>
      <c r="E1130" s="9">
        <v>0.6</v>
      </c>
    </row>
    <row r="1131" spans="1:5" x14ac:dyDescent="0.25">
      <c r="A1131" s="13">
        <v>12.31</v>
      </c>
      <c r="B1131" s="48" t="s">
        <v>21</v>
      </c>
      <c r="D1131" s="145">
        <v>290960900011</v>
      </c>
      <c r="E1131" s="9">
        <v>0.6</v>
      </c>
    </row>
    <row r="1132" spans="1:5" x14ac:dyDescent="0.25">
      <c r="A1132" s="13">
        <v>12.32</v>
      </c>
      <c r="B1132" s="48" t="s">
        <v>21</v>
      </c>
      <c r="D1132" s="147">
        <v>291550000014</v>
      </c>
      <c r="E1132" s="9">
        <v>0.6</v>
      </c>
    </row>
    <row r="1133" spans="1:5" x14ac:dyDescent="0.25">
      <c r="A1133" s="13">
        <v>12.33</v>
      </c>
      <c r="B1133" s="48" t="s">
        <v>21</v>
      </c>
      <c r="D1133" s="145">
        <v>291570501013</v>
      </c>
      <c r="E1133" s="9">
        <v>0.6</v>
      </c>
    </row>
    <row r="1134" spans="1:5" x14ac:dyDescent="0.25">
      <c r="A1134" s="13">
        <v>12.34</v>
      </c>
      <c r="B1134" s="48" t="s">
        <v>21</v>
      </c>
      <c r="D1134" s="147">
        <v>293359950023</v>
      </c>
      <c r="E1134" s="9">
        <v>0.6</v>
      </c>
    </row>
    <row r="1135" spans="1:5" x14ac:dyDescent="0.25">
      <c r="A1135" s="13">
        <v>12.35</v>
      </c>
      <c r="B1135" s="48" t="s">
        <v>21</v>
      </c>
      <c r="D1135" s="145">
        <v>700100100000</v>
      </c>
      <c r="E1135" s="9">
        <v>0.6</v>
      </c>
    </row>
    <row r="1136" spans="1:5" x14ac:dyDescent="0.25">
      <c r="A1136" s="13">
        <v>12.36</v>
      </c>
      <c r="B1136" s="48" t="s">
        <v>21</v>
      </c>
      <c r="D1136" s="147">
        <v>701820000000</v>
      </c>
      <c r="E1136" s="9">
        <v>0.6</v>
      </c>
    </row>
    <row r="1137" spans="1:5" x14ac:dyDescent="0.25">
      <c r="A1137" s="13">
        <v>12.37</v>
      </c>
      <c r="B1137" s="48" t="s">
        <v>21</v>
      </c>
      <c r="D1137" s="145">
        <v>701990003000</v>
      </c>
      <c r="E1137" s="9">
        <v>0.6</v>
      </c>
    </row>
    <row r="1138" spans="1:5" x14ac:dyDescent="0.25">
      <c r="A1138" s="13">
        <v>12.38</v>
      </c>
      <c r="B1138" s="48" t="s">
        <v>21</v>
      </c>
      <c r="D1138" s="147">
        <v>701919000000</v>
      </c>
      <c r="E1138" s="9">
        <v>0.6</v>
      </c>
    </row>
    <row r="1139" spans="1:5" x14ac:dyDescent="0.25">
      <c r="A1139" s="13">
        <v>12.39</v>
      </c>
      <c r="B1139" s="48" t="s">
        <v>21</v>
      </c>
      <c r="D1139" s="145">
        <v>701913000000</v>
      </c>
      <c r="E1139" s="9">
        <v>0.6</v>
      </c>
    </row>
    <row r="1140" spans="1:5" x14ac:dyDescent="0.25">
      <c r="A1140" s="13">
        <v>12.4</v>
      </c>
      <c r="B1140" s="48" t="s">
        <v>21</v>
      </c>
      <c r="D1140" s="147">
        <v>701911000000</v>
      </c>
      <c r="E1140" s="9">
        <v>0.6</v>
      </c>
    </row>
    <row r="1141" spans="1:5" x14ac:dyDescent="0.25">
      <c r="A1141" s="13">
        <v>12.41</v>
      </c>
      <c r="B1141" s="48" t="s">
        <v>21</v>
      </c>
      <c r="D1141" s="145">
        <v>701690700000</v>
      </c>
      <c r="E1141" s="9">
        <v>0.6</v>
      </c>
    </row>
    <row r="1142" spans="1:5" x14ac:dyDescent="0.25">
      <c r="A1142" s="13">
        <v>12.42</v>
      </c>
      <c r="B1142" s="48" t="s">
        <v>21</v>
      </c>
      <c r="D1142" s="147">
        <v>701810110000</v>
      </c>
      <c r="E1142" s="9">
        <v>0.6</v>
      </c>
    </row>
    <row r="1143" spans="1:5" x14ac:dyDescent="0.25">
      <c r="A1143" s="13">
        <v>12.43</v>
      </c>
      <c r="B1143" s="48" t="s">
        <v>21</v>
      </c>
      <c r="D1143" s="145">
        <v>701090210019</v>
      </c>
      <c r="E1143" s="9">
        <v>0.6</v>
      </c>
    </row>
    <row r="1144" spans="1:5" x14ac:dyDescent="0.25">
      <c r="A1144" s="13">
        <v>12.44</v>
      </c>
      <c r="B1144" s="48" t="s">
        <v>21</v>
      </c>
      <c r="D1144" s="147">
        <v>701090210011</v>
      </c>
      <c r="E1144" s="9">
        <v>0.6</v>
      </c>
    </row>
    <row r="1145" spans="1:5" x14ac:dyDescent="0.25">
      <c r="A1145" s="13">
        <v>12.45</v>
      </c>
      <c r="B1145" s="48" t="s">
        <v>21</v>
      </c>
      <c r="D1145" s="145">
        <v>700231000000</v>
      </c>
      <c r="E1145" s="9">
        <v>0.6</v>
      </c>
    </row>
    <row r="1146" spans="1:5" x14ac:dyDescent="0.25">
      <c r="A1146" s="13">
        <v>12.46</v>
      </c>
      <c r="B1146" s="48" t="s">
        <v>21</v>
      </c>
      <c r="D1146" s="147">
        <v>700239000000</v>
      </c>
      <c r="E1146" s="9">
        <v>0.6</v>
      </c>
    </row>
    <row r="1147" spans="1:5" x14ac:dyDescent="0.25">
      <c r="A1147" s="13">
        <v>12.47</v>
      </c>
      <c r="B1147" s="48" t="s">
        <v>21</v>
      </c>
      <c r="D1147" s="145">
        <v>900190001100</v>
      </c>
      <c r="E1147" s="9">
        <v>0.6</v>
      </c>
    </row>
    <row r="1148" spans="1:5" x14ac:dyDescent="0.25">
      <c r="A1148" s="13">
        <v>12.48</v>
      </c>
      <c r="B1148" s="48" t="s">
        <v>21</v>
      </c>
      <c r="D1148" s="147">
        <v>900190009100</v>
      </c>
      <c r="E1148" s="9">
        <v>0.6</v>
      </c>
    </row>
    <row r="1149" spans="1:5" x14ac:dyDescent="0.25">
      <c r="A1149" s="13">
        <v>12.49</v>
      </c>
      <c r="B1149" s="48" t="s">
        <v>21</v>
      </c>
      <c r="D1149" s="145">
        <v>854610000000</v>
      </c>
      <c r="E1149" s="9">
        <v>0.6</v>
      </c>
    </row>
    <row r="1150" spans="1:5" x14ac:dyDescent="0.25">
      <c r="A1150" s="13">
        <v>12.5</v>
      </c>
      <c r="B1150" s="48" t="s">
        <v>21</v>
      </c>
      <c r="D1150" s="147">
        <v>701890100012</v>
      </c>
      <c r="E1150" s="9">
        <v>0.6</v>
      </c>
    </row>
    <row r="1151" spans="1:5" x14ac:dyDescent="0.25">
      <c r="A1151" s="13">
        <v>12.51</v>
      </c>
      <c r="B1151" s="48" t="s">
        <v>21</v>
      </c>
      <c r="D1151" s="145">
        <v>701890100011</v>
      </c>
      <c r="E1151" s="9">
        <v>0.6</v>
      </c>
    </row>
    <row r="1152" spans="1:5" x14ac:dyDescent="0.25">
      <c r="A1152" s="13">
        <v>12.52</v>
      </c>
      <c r="B1152" s="48" t="s">
        <v>21</v>
      </c>
      <c r="D1152" s="147">
        <v>900140200000</v>
      </c>
      <c r="E1152" s="9">
        <v>0.6</v>
      </c>
    </row>
    <row r="1153" spans="1:5" x14ac:dyDescent="0.25">
      <c r="A1153" s="13">
        <v>12.53</v>
      </c>
      <c r="B1153" s="48" t="s">
        <v>21</v>
      </c>
      <c r="D1153" s="145">
        <v>900140490000</v>
      </c>
      <c r="E1153" s="9">
        <v>0.6</v>
      </c>
    </row>
    <row r="1154" spans="1:5" x14ac:dyDescent="0.25">
      <c r="A1154" s="13">
        <v>12.54</v>
      </c>
      <c r="B1154" s="48" t="s">
        <v>21</v>
      </c>
      <c r="D1154" s="147">
        <v>700210000000</v>
      </c>
      <c r="E1154" s="9">
        <v>0.6</v>
      </c>
    </row>
    <row r="1155" spans="1:5" x14ac:dyDescent="0.25">
      <c r="A1155" s="13">
        <v>12.55</v>
      </c>
      <c r="B1155" s="48" t="s">
        <v>21</v>
      </c>
      <c r="D1155" s="145">
        <v>900211001000</v>
      </c>
      <c r="E1155" s="9">
        <v>0.6</v>
      </c>
    </row>
    <row r="1156" spans="1:5" x14ac:dyDescent="0.25">
      <c r="A1156" s="13">
        <v>12.56</v>
      </c>
      <c r="B1156" s="48" t="s">
        <v>21</v>
      </c>
      <c r="D1156" s="147">
        <v>900219001000</v>
      </c>
      <c r="E1156" s="9">
        <v>0.6</v>
      </c>
    </row>
    <row r="1157" spans="1:5" x14ac:dyDescent="0.25">
      <c r="A1157" s="13">
        <v>12.57</v>
      </c>
      <c r="B1157" s="48" t="s">
        <v>21</v>
      </c>
      <c r="D1157" s="145">
        <v>900110909100</v>
      </c>
      <c r="E1157" s="9">
        <v>0.6</v>
      </c>
    </row>
    <row r="1158" spans="1:5" x14ac:dyDescent="0.25">
      <c r="A1158" s="13">
        <v>12.58</v>
      </c>
      <c r="B1158" s="48" t="s">
        <v>21</v>
      </c>
      <c r="D1158" s="147">
        <v>911012000000</v>
      </c>
      <c r="E1158" s="9">
        <v>0.6</v>
      </c>
    </row>
    <row r="1159" spans="1:5" x14ac:dyDescent="0.25">
      <c r="A1159" s="13">
        <v>12.59</v>
      </c>
      <c r="B1159" s="48" t="s">
        <v>21</v>
      </c>
      <c r="D1159" s="145">
        <v>911011100000</v>
      </c>
      <c r="E1159" s="9">
        <v>0.6</v>
      </c>
    </row>
    <row r="1160" spans="1:5" x14ac:dyDescent="0.25">
      <c r="A1160" s="13">
        <v>12.6</v>
      </c>
      <c r="B1160" s="48" t="s">
        <v>21</v>
      </c>
      <c r="D1160" s="147">
        <v>911019000000</v>
      </c>
      <c r="E1160" s="9">
        <v>0.6</v>
      </c>
    </row>
    <row r="1161" spans="1:5" x14ac:dyDescent="0.25">
      <c r="A1161" s="13">
        <v>12.61</v>
      </c>
      <c r="B1161" s="48" t="s">
        <v>21</v>
      </c>
      <c r="D1161" s="145">
        <v>901832900000</v>
      </c>
      <c r="E1161" s="9">
        <v>0.6</v>
      </c>
    </row>
    <row r="1162" spans="1:5" x14ac:dyDescent="0.25">
      <c r="A1162" s="13">
        <v>12.62</v>
      </c>
      <c r="B1162" s="48" t="s">
        <v>21</v>
      </c>
      <c r="D1162" s="147">
        <v>300610100000</v>
      </c>
      <c r="E1162" s="9">
        <v>0.6</v>
      </c>
    </row>
    <row r="1163" spans="1:5" x14ac:dyDescent="0.25">
      <c r="A1163" s="13">
        <v>12.63</v>
      </c>
      <c r="B1163" s="48" t="s">
        <v>21</v>
      </c>
      <c r="D1163" s="145">
        <v>293399809037</v>
      </c>
      <c r="E1163" s="9">
        <v>0.6</v>
      </c>
    </row>
    <row r="1164" spans="1:5" x14ac:dyDescent="0.25">
      <c r="A1164" s="13">
        <v>12.64</v>
      </c>
      <c r="B1164" s="48" t="s">
        <v>21</v>
      </c>
      <c r="D1164" s="147">
        <v>293979909024</v>
      </c>
      <c r="E1164" s="9">
        <v>0.6</v>
      </c>
    </row>
    <row r="1165" spans="1:5" x14ac:dyDescent="0.25">
      <c r="A1165" s="13">
        <v>12.65</v>
      </c>
      <c r="B1165" s="48" t="s">
        <v>21</v>
      </c>
      <c r="D1165" s="145">
        <v>294130000016</v>
      </c>
      <c r="E1165" s="9">
        <v>0.6</v>
      </c>
    </row>
    <row r="1166" spans="1:5" x14ac:dyDescent="0.25">
      <c r="A1166" s="13">
        <v>12.66</v>
      </c>
      <c r="B1166" s="48" t="s">
        <v>21</v>
      </c>
      <c r="D1166" s="147">
        <v>294130000017</v>
      </c>
      <c r="E1166" s="9">
        <v>0.6</v>
      </c>
    </row>
    <row r="1167" spans="1:5" x14ac:dyDescent="0.25">
      <c r="A1167" s="13">
        <v>12.67</v>
      </c>
      <c r="B1167" s="48" t="s">
        <v>21</v>
      </c>
      <c r="D1167" s="145">
        <v>293499909015</v>
      </c>
      <c r="E1167" s="9">
        <v>0.6</v>
      </c>
    </row>
    <row r="1168" spans="1:5" x14ac:dyDescent="0.25">
      <c r="A1168" s="13">
        <v>12.68</v>
      </c>
      <c r="B1168" s="48" t="s">
        <v>21</v>
      </c>
      <c r="D1168" s="147">
        <v>252490000015</v>
      </c>
      <c r="E1168" s="9">
        <v>0.6</v>
      </c>
    </row>
    <row r="1169" spans="1:5" x14ac:dyDescent="0.25">
      <c r="A1169" s="13">
        <v>12.69</v>
      </c>
      <c r="B1169" s="48" t="s">
        <v>21</v>
      </c>
      <c r="D1169" s="145">
        <v>280540100000</v>
      </c>
      <c r="E1169" s="9">
        <v>0.6</v>
      </c>
    </row>
    <row r="1170" spans="1:5" x14ac:dyDescent="0.25">
      <c r="A1170" s="13">
        <v>12.7</v>
      </c>
      <c r="B1170" s="48" t="s">
        <v>21</v>
      </c>
      <c r="D1170" s="147">
        <v>280540900000</v>
      </c>
      <c r="E1170" s="9">
        <v>0.6</v>
      </c>
    </row>
    <row r="1171" spans="1:5" x14ac:dyDescent="0.25">
      <c r="A1171" s="13">
        <v>12.71</v>
      </c>
      <c r="B1171" s="48" t="s">
        <v>21</v>
      </c>
      <c r="D1171" s="145">
        <v>844010900019</v>
      </c>
      <c r="E1171" s="9">
        <v>0.6</v>
      </c>
    </row>
    <row r="1172" spans="1:5" x14ac:dyDescent="0.25">
      <c r="A1172" s="13">
        <v>12.72</v>
      </c>
      <c r="B1172" s="48" t="s">
        <v>21</v>
      </c>
      <c r="D1172" s="147">
        <v>285210001211</v>
      </c>
      <c r="E1172" s="9">
        <v>0.6</v>
      </c>
    </row>
    <row r="1173" spans="1:5" x14ac:dyDescent="0.25">
      <c r="A1173" s="13">
        <v>12.73</v>
      </c>
      <c r="B1173" s="48" t="s">
        <v>21</v>
      </c>
      <c r="D1173" s="145">
        <v>285210001212</v>
      </c>
      <c r="E1173" s="9">
        <v>0.6</v>
      </c>
    </row>
    <row r="1174" spans="1:5" x14ac:dyDescent="0.25">
      <c r="A1174" s="13">
        <v>12.74</v>
      </c>
      <c r="B1174" s="48" t="s">
        <v>21</v>
      </c>
      <c r="D1174" s="147">
        <v>285210003600</v>
      </c>
      <c r="E1174" s="9">
        <v>0.6</v>
      </c>
    </row>
    <row r="1175" spans="1:5" x14ac:dyDescent="0.25">
      <c r="A1175" s="13">
        <v>12.75</v>
      </c>
      <c r="B1175" s="48" t="s">
        <v>21</v>
      </c>
      <c r="D1175" s="145">
        <v>285210002400</v>
      </c>
      <c r="E1175" s="9">
        <v>0.6</v>
      </c>
    </row>
    <row r="1176" spans="1:5" x14ac:dyDescent="0.25">
      <c r="A1176" s="13">
        <v>12.76</v>
      </c>
      <c r="B1176" s="48" t="s">
        <v>21</v>
      </c>
      <c r="D1176" s="147">
        <v>285210009911</v>
      </c>
      <c r="E1176" s="9">
        <v>0.6</v>
      </c>
    </row>
    <row r="1177" spans="1:5" x14ac:dyDescent="0.25">
      <c r="A1177" s="13">
        <v>12.77</v>
      </c>
      <c r="B1177" s="48" t="s">
        <v>21</v>
      </c>
      <c r="D1177" s="145">
        <v>285210001400</v>
      </c>
      <c r="E1177" s="9">
        <v>0.6</v>
      </c>
    </row>
    <row r="1178" spans="1:5" x14ac:dyDescent="0.25">
      <c r="A1178" s="13">
        <v>12.78</v>
      </c>
      <c r="B1178" s="48" t="s">
        <v>21</v>
      </c>
      <c r="D1178" s="147">
        <v>285210001800</v>
      </c>
      <c r="E1178" s="9">
        <v>0.6</v>
      </c>
    </row>
    <row r="1179" spans="1:5" x14ac:dyDescent="0.25">
      <c r="A1179" s="13">
        <v>12.79</v>
      </c>
      <c r="B1179" s="48" t="s">
        <v>21</v>
      </c>
      <c r="D1179" s="145">
        <v>285210001100</v>
      </c>
      <c r="E1179" s="9">
        <v>0.6</v>
      </c>
    </row>
    <row r="1180" spans="1:5" x14ac:dyDescent="0.25">
      <c r="A1180" s="13">
        <v>12.8</v>
      </c>
      <c r="B1180" s="48" t="s">
        <v>21</v>
      </c>
      <c r="D1180" s="147">
        <v>285210001500</v>
      </c>
      <c r="E1180" s="9">
        <v>0.6</v>
      </c>
    </row>
    <row r="1181" spans="1:5" x14ac:dyDescent="0.25">
      <c r="A1181" s="13">
        <v>12.81</v>
      </c>
      <c r="B1181" s="48" t="s">
        <v>21</v>
      </c>
      <c r="D1181" s="145">
        <v>853932200000</v>
      </c>
      <c r="E1181" s="9">
        <v>0.6</v>
      </c>
    </row>
    <row r="1182" spans="1:5" x14ac:dyDescent="0.25">
      <c r="A1182" s="13">
        <v>12.82</v>
      </c>
      <c r="B1182" s="48" t="s">
        <v>21</v>
      </c>
      <c r="D1182" s="147">
        <v>285210003800</v>
      </c>
      <c r="E1182" s="9">
        <v>0.6</v>
      </c>
    </row>
    <row r="1183" spans="1:5" x14ac:dyDescent="0.25">
      <c r="A1183" s="13">
        <v>12.83</v>
      </c>
      <c r="B1183" s="48" t="s">
        <v>21</v>
      </c>
      <c r="D1183" s="145">
        <v>285290000000</v>
      </c>
      <c r="E1183" s="9">
        <v>0.6</v>
      </c>
    </row>
    <row r="1184" spans="1:5" x14ac:dyDescent="0.25">
      <c r="A1184" s="13">
        <v>12.84</v>
      </c>
      <c r="B1184" s="48" t="s">
        <v>21</v>
      </c>
      <c r="D1184" s="147">
        <v>293391900013</v>
      </c>
      <c r="E1184" s="9">
        <v>0.6</v>
      </c>
    </row>
    <row r="1185" spans="1:5" x14ac:dyDescent="0.25">
      <c r="A1185" s="13">
        <v>12.85</v>
      </c>
      <c r="B1185" s="48" t="s">
        <v>21</v>
      </c>
      <c r="D1185" s="145">
        <v>262040000000</v>
      </c>
      <c r="E1185" s="9">
        <v>0.6</v>
      </c>
    </row>
    <row r="1186" spans="1:5" x14ac:dyDescent="0.25">
      <c r="A1186" s="13">
        <v>12.86</v>
      </c>
      <c r="B1186" s="48" t="s">
        <v>21</v>
      </c>
      <c r="D1186" s="147">
        <v>262030000000</v>
      </c>
      <c r="E1186" s="9">
        <v>0.6</v>
      </c>
    </row>
    <row r="1187" spans="1:5" x14ac:dyDescent="0.25">
      <c r="A1187" s="13">
        <v>12.87</v>
      </c>
      <c r="B1187" s="48" t="s">
        <v>21</v>
      </c>
      <c r="D1187" s="145">
        <v>262019000000</v>
      </c>
      <c r="E1187" s="9">
        <v>0.6</v>
      </c>
    </row>
    <row r="1188" spans="1:5" x14ac:dyDescent="0.25">
      <c r="A1188" s="13">
        <v>12.88</v>
      </c>
      <c r="B1188" s="48" t="s">
        <v>21</v>
      </c>
      <c r="D1188" s="147">
        <v>262029000000</v>
      </c>
      <c r="E1188" s="9">
        <v>0.6</v>
      </c>
    </row>
    <row r="1189" spans="1:5" x14ac:dyDescent="0.25">
      <c r="A1189" s="13">
        <v>12.89</v>
      </c>
      <c r="B1189" s="48" t="s">
        <v>21</v>
      </c>
      <c r="D1189" s="145">
        <v>262099100000</v>
      </c>
      <c r="E1189" s="9">
        <v>0.6</v>
      </c>
    </row>
    <row r="1190" spans="1:5" x14ac:dyDescent="0.25">
      <c r="A1190" s="13">
        <v>12.9</v>
      </c>
      <c r="B1190" s="48" t="s">
        <v>21</v>
      </c>
      <c r="D1190" s="147">
        <v>292690700021</v>
      </c>
      <c r="E1190" s="9">
        <v>0.6</v>
      </c>
    </row>
    <row r="1191" spans="1:5" x14ac:dyDescent="0.25">
      <c r="A1191" s="13">
        <v>12.91</v>
      </c>
      <c r="B1191" s="48" t="s">
        <v>21</v>
      </c>
      <c r="D1191" s="145">
        <v>961390000011</v>
      </c>
      <c r="E1191" s="9">
        <v>0.6</v>
      </c>
    </row>
    <row r="1192" spans="1:5" x14ac:dyDescent="0.25">
      <c r="A1192" s="13">
        <v>12.92</v>
      </c>
      <c r="B1192" s="48" t="s">
        <v>21</v>
      </c>
      <c r="D1192" s="147">
        <v>961390000019</v>
      </c>
      <c r="E1192" s="9">
        <v>0.6</v>
      </c>
    </row>
    <row r="1193" spans="1:5" x14ac:dyDescent="0.25">
      <c r="A1193" s="13">
        <v>12.93</v>
      </c>
      <c r="B1193" s="48" t="s">
        <v>21</v>
      </c>
      <c r="D1193" s="145">
        <v>380510300000</v>
      </c>
      <c r="E1193" s="9">
        <v>0.6</v>
      </c>
    </row>
    <row r="1194" spans="1:5" x14ac:dyDescent="0.25">
      <c r="A1194" s="13">
        <v>12.94</v>
      </c>
      <c r="B1194" s="48" t="s">
        <v>21</v>
      </c>
      <c r="D1194" s="147">
        <v>380590100000</v>
      </c>
      <c r="E1194" s="9">
        <v>0.6</v>
      </c>
    </row>
    <row r="1195" spans="1:5" x14ac:dyDescent="0.25">
      <c r="A1195" s="13">
        <v>12.95</v>
      </c>
      <c r="B1195" s="48" t="s">
        <v>21</v>
      </c>
      <c r="D1195" s="145">
        <v>293969000019</v>
      </c>
      <c r="E1195" s="9">
        <v>0.6</v>
      </c>
    </row>
    <row r="1196" spans="1:5" x14ac:dyDescent="0.25">
      <c r="A1196" s="13">
        <v>12.96</v>
      </c>
      <c r="B1196" s="48" t="s">
        <v>21</v>
      </c>
      <c r="D1196" s="147">
        <v>700420991000</v>
      </c>
      <c r="E1196" s="9">
        <v>0.6</v>
      </c>
    </row>
    <row r="1197" spans="1:5" x14ac:dyDescent="0.25">
      <c r="A1197" s="13">
        <v>12.97</v>
      </c>
      <c r="B1197" s="48" t="s">
        <v>21</v>
      </c>
      <c r="D1197" s="145">
        <v>700420999013</v>
      </c>
      <c r="E1197" s="9">
        <v>0.6</v>
      </c>
    </row>
    <row r="1198" spans="1:5" x14ac:dyDescent="0.25">
      <c r="A1198" s="13">
        <v>12.98</v>
      </c>
      <c r="B1198" s="48" t="s">
        <v>21</v>
      </c>
      <c r="D1198" s="147">
        <v>700420999011</v>
      </c>
      <c r="E1198" s="9">
        <v>0.6</v>
      </c>
    </row>
    <row r="1199" spans="1:5" x14ac:dyDescent="0.25">
      <c r="A1199" s="13">
        <v>12.99</v>
      </c>
      <c r="B1199" s="48" t="s">
        <v>21</v>
      </c>
      <c r="D1199" s="145">
        <v>700420999014</v>
      </c>
      <c r="E1199" s="9">
        <v>0.6</v>
      </c>
    </row>
    <row r="1200" spans="1:5" x14ac:dyDescent="0.25">
      <c r="A1200" s="13">
        <v>13</v>
      </c>
      <c r="B1200" s="48" t="s">
        <v>21</v>
      </c>
      <c r="D1200" s="147">
        <v>700490809000</v>
      </c>
      <c r="E1200" s="9">
        <v>0.6</v>
      </c>
    </row>
    <row r="1201" spans="1:5" x14ac:dyDescent="0.25">
      <c r="A1201" s="13">
        <v>13.01</v>
      </c>
      <c r="B1201" s="48" t="s">
        <v>21</v>
      </c>
      <c r="D1201" s="145">
        <v>700420910000</v>
      </c>
      <c r="E1201" s="9">
        <v>0.6</v>
      </c>
    </row>
    <row r="1202" spans="1:5" x14ac:dyDescent="0.25">
      <c r="A1202" s="13">
        <v>13.02</v>
      </c>
      <c r="B1202" s="48" t="s">
        <v>21</v>
      </c>
      <c r="D1202" s="147">
        <v>700420100000</v>
      </c>
      <c r="E1202" s="9">
        <v>0.6</v>
      </c>
    </row>
    <row r="1203" spans="1:5" x14ac:dyDescent="0.25">
      <c r="A1203" s="13">
        <v>13.03</v>
      </c>
      <c r="B1203" s="48" t="s">
        <v>21</v>
      </c>
      <c r="D1203" s="145">
        <v>700490100000</v>
      </c>
      <c r="E1203" s="9">
        <v>0.6</v>
      </c>
    </row>
    <row r="1204" spans="1:5" x14ac:dyDescent="0.25">
      <c r="A1204" s="13">
        <v>13.04</v>
      </c>
      <c r="B1204" s="48" t="s">
        <v>21</v>
      </c>
      <c r="D1204" s="147">
        <v>282760002017</v>
      </c>
      <c r="E1204" s="9">
        <v>0.6</v>
      </c>
    </row>
    <row r="1205" spans="1:5" x14ac:dyDescent="0.25">
      <c r="A1205" s="13">
        <v>13.05</v>
      </c>
      <c r="B1205" s="48" t="s">
        <v>21</v>
      </c>
      <c r="D1205" s="145">
        <v>282739855000</v>
      </c>
      <c r="E1205" s="9">
        <v>0.6</v>
      </c>
    </row>
    <row r="1206" spans="1:5" x14ac:dyDescent="0.25">
      <c r="A1206" s="13">
        <v>13.06</v>
      </c>
      <c r="B1206" s="48" t="s">
        <v>21</v>
      </c>
      <c r="D1206" s="147">
        <v>320620000012</v>
      </c>
      <c r="E1206" s="9">
        <v>0.6</v>
      </c>
    </row>
    <row r="1207" spans="1:5" x14ac:dyDescent="0.25">
      <c r="A1207" s="13">
        <v>13.07</v>
      </c>
      <c r="B1207" s="48" t="s">
        <v>21</v>
      </c>
      <c r="D1207" s="145">
        <v>283719009011</v>
      </c>
      <c r="E1207" s="9">
        <v>0.6</v>
      </c>
    </row>
    <row r="1208" spans="1:5" x14ac:dyDescent="0.25">
      <c r="A1208" s="13">
        <v>13.08</v>
      </c>
      <c r="B1208" s="48" t="s">
        <v>21</v>
      </c>
      <c r="D1208" s="147">
        <v>291570503015</v>
      </c>
      <c r="E1208" s="9">
        <v>0.6</v>
      </c>
    </row>
    <row r="1209" spans="1:5" x14ac:dyDescent="0.25">
      <c r="A1209" s="13">
        <v>13.09</v>
      </c>
      <c r="B1209" s="48" t="s">
        <v>21</v>
      </c>
      <c r="D1209" s="145">
        <v>283329203000</v>
      </c>
      <c r="E1209" s="9">
        <v>0.6</v>
      </c>
    </row>
    <row r="1210" spans="1:5" x14ac:dyDescent="0.25">
      <c r="A1210" s="13">
        <v>13.1</v>
      </c>
      <c r="B1210" s="48" t="s">
        <v>21</v>
      </c>
      <c r="D1210" s="147">
        <v>291619100013</v>
      </c>
      <c r="E1210" s="9">
        <v>0.6</v>
      </c>
    </row>
    <row r="1211" spans="1:5" x14ac:dyDescent="0.25">
      <c r="A1211" s="13">
        <v>13.11</v>
      </c>
      <c r="B1211" s="48" t="s">
        <v>21</v>
      </c>
      <c r="D1211" s="145">
        <v>284290801419</v>
      </c>
      <c r="E1211" s="9">
        <v>0.6</v>
      </c>
    </row>
    <row r="1212" spans="1:5" x14ac:dyDescent="0.25">
      <c r="A1212" s="13">
        <v>13.12</v>
      </c>
      <c r="B1212" s="48" t="s">
        <v>21</v>
      </c>
      <c r="D1212" s="147">
        <v>790390000011</v>
      </c>
      <c r="E1212" s="9">
        <v>0.6</v>
      </c>
    </row>
    <row r="1213" spans="1:5" x14ac:dyDescent="0.25">
      <c r="A1213" s="13">
        <v>13.13</v>
      </c>
      <c r="B1213" s="48" t="s">
        <v>21</v>
      </c>
      <c r="D1213" s="145">
        <v>790390000012</v>
      </c>
      <c r="E1213" s="9">
        <v>0.6</v>
      </c>
    </row>
    <row r="1214" spans="1:5" x14ac:dyDescent="0.25">
      <c r="A1214" s="13">
        <v>13.14</v>
      </c>
      <c r="B1214" s="48" t="s">
        <v>21</v>
      </c>
      <c r="D1214" s="147">
        <v>790310000000</v>
      </c>
      <c r="E1214" s="9">
        <v>0.6</v>
      </c>
    </row>
    <row r="1215" spans="1:5" x14ac:dyDescent="0.25">
      <c r="A1215" s="13">
        <v>13.15</v>
      </c>
      <c r="B1215" s="48" t="s">
        <v>21</v>
      </c>
      <c r="D1215" s="145">
        <v>293020000012</v>
      </c>
      <c r="E1215" s="9">
        <v>0.6</v>
      </c>
    </row>
    <row r="1216" spans="1:5" x14ac:dyDescent="0.25">
      <c r="A1216" s="13">
        <v>13.16</v>
      </c>
      <c r="B1216" s="48" t="s">
        <v>21</v>
      </c>
      <c r="D1216" s="147">
        <v>850660000000</v>
      </c>
      <c r="E1216" s="9">
        <v>0.6</v>
      </c>
    </row>
    <row r="1217" spans="1:5" x14ac:dyDescent="0.25">
      <c r="A1217" s="13">
        <v>13.17</v>
      </c>
      <c r="B1217" s="48" t="s">
        <v>21</v>
      </c>
      <c r="D1217" s="145">
        <v>901710101000</v>
      </c>
      <c r="E1217" s="9">
        <v>0.6</v>
      </c>
    </row>
    <row r="1218" spans="1:5" x14ac:dyDescent="0.25">
      <c r="A1218" s="13">
        <v>13.18</v>
      </c>
      <c r="B1218" s="48" t="s">
        <v>21</v>
      </c>
      <c r="D1218" s="147">
        <v>850153500000</v>
      </c>
      <c r="E1218" s="9">
        <v>0.6</v>
      </c>
    </row>
    <row r="1219" spans="1:5" x14ac:dyDescent="0.25">
      <c r="A1219" s="13">
        <v>13.19</v>
      </c>
      <c r="B1219" s="48" t="s">
        <v>21</v>
      </c>
      <c r="D1219" s="145">
        <v>850151009000</v>
      </c>
      <c r="E1219" s="9">
        <v>0.6</v>
      </c>
    </row>
    <row r="1220" spans="1:5" x14ac:dyDescent="0.25">
      <c r="A1220" s="13">
        <v>13.2</v>
      </c>
      <c r="B1220" s="48" t="s">
        <v>21</v>
      </c>
      <c r="D1220" s="147">
        <v>850153819000</v>
      </c>
      <c r="E1220" s="9">
        <v>0.6</v>
      </c>
    </row>
    <row r="1221" spans="1:5" x14ac:dyDescent="0.25">
      <c r="A1221" s="13">
        <v>13.21</v>
      </c>
      <c r="B1221" s="48" t="s">
        <v>21</v>
      </c>
      <c r="D1221" s="145">
        <v>850153940000</v>
      </c>
      <c r="E1221" s="9">
        <v>0.6</v>
      </c>
    </row>
    <row r="1222" spans="1:5" x14ac:dyDescent="0.25">
      <c r="A1222" s="13">
        <v>13.22</v>
      </c>
      <c r="B1222" s="48" t="s">
        <v>21</v>
      </c>
      <c r="D1222" s="147">
        <v>850152309000</v>
      </c>
      <c r="E1222" s="9">
        <v>0.6</v>
      </c>
    </row>
    <row r="1223" spans="1:5" x14ac:dyDescent="0.25">
      <c r="A1223" s="13">
        <v>13.23</v>
      </c>
      <c r="B1223" s="48" t="s">
        <v>21</v>
      </c>
      <c r="D1223" s="145">
        <v>850153990000</v>
      </c>
      <c r="E1223" s="9">
        <v>0.6</v>
      </c>
    </row>
    <row r="1224" spans="1:5" x14ac:dyDescent="0.25">
      <c r="A1224" s="13">
        <v>13.24</v>
      </c>
      <c r="B1224" s="48" t="s">
        <v>21</v>
      </c>
      <c r="D1224" s="147">
        <v>841480191000</v>
      </c>
      <c r="E1224" s="9">
        <v>0.6</v>
      </c>
    </row>
    <row r="1225" spans="1:5" x14ac:dyDescent="0.25">
      <c r="A1225" s="13">
        <v>13.25</v>
      </c>
      <c r="B1225" s="48" t="s">
        <v>21</v>
      </c>
      <c r="D1225" s="145">
        <v>551012000000</v>
      </c>
      <c r="E1225" s="9">
        <v>0.6</v>
      </c>
    </row>
    <row r="1226" spans="1:5" x14ac:dyDescent="0.25">
      <c r="A1226" s="13">
        <v>13.26</v>
      </c>
      <c r="B1226" s="48" t="s">
        <v>21</v>
      </c>
      <c r="D1226" s="147">
        <v>854232110000</v>
      </c>
      <c r="E1226" s="9">
        <v>0.6</v>
      </c>
    </row>
    <row r="1227" spans="1:5" x14ac:dyDescent="0.25">
      <c r="A1227" s="13">
        <v>13.27</v>
      </c>
      <c r="B1227" s="48" t="s">
        <v>21</v>
      </c>
      <c r="D1227" s="145">
        <v>854233100000</v>
      </c>
      <c r="E1227" s="9">
        <v>0.6</v>
      </c>
    </row>
    <row r="1228" spans="1:5" x14ac:dyDescent="0.25">
      <c r="A1228" s="13">
        <v>13.28</v>
      </c>
      <c r="B1228" s="48" t="s">
        <v>21</v>
      </c>
      <c r="D1228" s="147">
        <v>600590900000</v>
      </c>
      <c r="E1228" s="9">
        <v>0.6</v>
      </c>
    </row>
    <row r="1229" spans="1:5" x14ac:dyDescent="0.25">
      <c r="A1229" s="13">
        <v>13.29</v>
      </c>
      <c r="B1229" s="48" t="s">
        <v>21</v>
      </c>
      <c r="D1229" s="145">
        <v>600521000000</v>
      </c>
      <c r="E1229" s="9">
        <v>0.6</v>
      </c>
    </row>
    <row r="1230" spans="1:5" x14ac:dyDescent="0.25">
      <c r="A1230" s="13">
        <v>13.3</v>
      </c>
      <c r="B1230" s="48" t="s">
        <v>21</v>
      </c>
      <c r="D1230" s="147">
        <v>600524000000</v>
      </c>
      <c r="E1230" s="9">
        <v>0.6</v>
      </c>
    </row>
    <row r="1231" spans="1:5" x14ac:dyDescent="0.25">
      <c r="A1231" s="13">
        <v>13.31</v>
      </c>
      <c r="B1231" s="48" t="s">
        <v>21</v>
      </c>
      <c r="D1231" s="145">
        <v>600522000000</v>
      </c>
      <c r="E1231" s="9">
        <v>0.6</v>
      </c>
    </row>
    <row r="1232" spans="1:5" x14ac:dyDescent="0.25">
      <c r="A1232" s="13">
        <v>13.32</v>
      </c>
      <c r="B1232" s="48" t="s">
        <v>21</v>
      </c>
      <c r="D1232" s="147">
        <v>600523000000</v>
      </c>
      <c r="E1232" s="9">
        <v>0.6</v>
      </c>
    </row>
    <row r="1233" spans="1:5" x14ac:dyDescent="0.25">
      <c r="A1233" s="13">
        <v>13.33</v>
      </c>
      <c r="B1233" s="48" t="s">
        <v>21</v>
      </c>
      <c r="D1233" s="145">
        <v>600535000000</v>
      </c>
      <c r="E1233" s="9">
        <v>0.6</v>
      </c>
    </row>
    <row r="1234" spans="1:5" x14ac:dyDescent="0.25">
      <c r="A1234" s="13">
        <v>13.34</v>
      </c>
      <c r="B1234" s="48" t="s">
        <v>21</v>
      </c>
      <c r="D1234" s="147">
        <v>600536000000</v>
      </c>
      <c r="E1234" s="9">
        <v>0.6</v>
      </c>
    </row>
    <row r="1235" spans="1:5" x14ac:dyDescent="0.25">
      <c r="A1235" s="13">
        <v>13.35</v>
      </c>
      <c r="B1235" s="48" t="s">
        <v>21</v>
      </c>
      <c r="D1235" s="145">
        <v>600539000000</v>
      </c>
      <c r="E1235" s="9">
        <v>0.6</v>
      </c>
    </row>
    <row r="1236" spans="1:5" x14ac:dyDescent="0.25">
      <c r="A1236" s="13">
        <v>13.36</v>
      </c>
      <c r="B1236" s="48" t="s">
        <v>21</v>
      </c>
      <c r="D1236" s="147">
        <v>600537000000</v>
      </c>
      <c r="E1236" s="9">
        <v>0.6</v>
      </c>
    </row>
    <row r="1237" spans="1:5" x14ac:dyDescent="0.25">
      <c r="A1237" s="13">
        <v>13.37</v>
      </c>
      <c r="B1237" s="48" t="s">
        <v>21</v>
      </c>
      <c r="D1237" s="145">
        <v>600538000000</v>
      </c>
      <c r="E1237" s="9">
        <v>0.6</v>
      </c>
    </row>
    <row r="1238" spans="1:5" x14ac:dyDescent="0.25">
      <c r="A1238" s="13">
        <v>13.38</v>
      </c>
      <c r="B1238" s="48" t="s">
        <v>21</v>
      </c>
      <c r="D1238" s="147">
        <v>600541000000</v>
      </c>
      <c r="E1238" s="9">
        <v>0.6</v>
      </c>
    </row>
    <row r="1239" spans="1:5" x14ac:dyDescent="0.25">
      <c r="A1239" s="13">
        <v>13.39</v>
      </c>
      <c r="B1239" s="48" t="s">
        <v>21</v>
      </c>
      <c r="D1239" s="145">
        <v>600544000000</v>
      </c>
      <c r="E1239" s="9">
        <v>0.6</v>
      </c>
    </row>
    <row r="1240" spans="1:5" x14ac:dyDescent="0.25">
      <c r="A1240" s="13">
        <v>13.4</v>
      </c>
      <c r="B1240" s="48" t="s">
        <v>21</v>
      </c>
      <c r="D1240" s="147">
        <v>600542000000</v>
      </c>
      <c r="E1240" s="9">
        <v>0.6</v>
      </c>
    </row>
    <row r="1241" spans="1:5" x14ac:dyDescent="0.25">
      <c r="A1241" s="13">
        <v>13.41</v>
      </c>
      <c r="B1241" s="48" t="s">
        <v>21</v>
      </c>
      <c r="D1241" s="145">
        <v>600543000000</v>
      </c>
      <c r="E1241" s="9">
        <v>0.6</v>
      </c>
    </row>
    <row r="1242" spans="1:5" x14ac:dyDescent="0.25">
      <c r="A1242" s="13">
        <v>13.42</v>
      </c>
      <c r="B1242" s="48" t="s">
        <v>21</v>
      </c>
      <c r="D1242" s="147">
        <v>600590100000</v>
      </c>
      <c r="E1242" s="9">
        <v>0.6</v>
      </c>
    </row>
    <row r="1243" spans="1:5" x14ac:dyDescent="0.25">
      <c r="A1243" s="13">
        <v>13.43</v>
      </c>
      <c r="B1243" s="48" t="s">
        <v>21</v>
      </c>
      <c r="D1243" s="145">
        <v>470200000000</v>
      </c>
      <c r="E1243" s="9">
        <v>0.6</v>
      </c>
    </row>
    <row r="1244" spans="1:5" x14ac:dyDescent="0.25">
      <c r="A1244" s="13">
        <v>13.44</v>
      </c>
      <c r="B1244" s="48" t="s">
        <v>21</v>
      </c>
      <c r="D1244" s="147">
        <v>290544110000</v>
      </c>
      <c r="E1244" s="9">
        <v>0.6</v>
      </c>
    </row>
    <row r="1245" spans="1:5" x14ac:dyDescent="0.25">
      <c r="A1245" s="13">
        <v>13.45</v>
      </c>
      <c r="B1245" s="48" t="s">
        <v>21</v>
      </c>
      <c r="D1245" s="145">
        <v>290544910000</v>
      </c>
      <c r="E1245" s="9">
        <v>0.6</v>
      </c>
    </row>
    <row r="1246" spans="1:5" x14ac:dyDescent="0.25">
      <c r="A1246" s="13">
        <v>13.46</v>
      </c>
      <c r="B1246" s="48" t="s">
        <v>21</v>
      </c>
      <c r="D1246" s="147">
        <v>290544190000</v>
      </c>
      <c r="E1246" s="9">
        <v>0.6</v>
      </c>
    </row>
    <row r="1247" spans="1:5" x14ac:dyDescent="0.25">
      <c r="A1247" s="13">
        <v>13.47</v>
      </c>
      <c r="B1247" s="48" t="s">
        <v>21</v>
      </c>
      <c r="D1247" s="145">
        <v>290544990000</v>
      </c>
      <c r="E1247" s="9">
        <v>0.6</v>
      </c>
    </row>
    <row r="1248" spans="1:5" x14ac:dyDescent="0.25">
      <c r="A1248" s="13">
        <v>13.48</v>
      </c>
      <c r="B1248" s="48" t="s">
        <v>21</v>
      </c>
      <c r="D1248" s="147">
        <v>850519900000</v>
      </c>
      <c r="E1248" s="9">
        <v>0.6</v>
      </c>
    </row>
    <row r="1249" spans="1:5" x14ac:dyDescent="0.25">
      <c r="A1249" s="13">
        <v>13.49</v>
      </c>
      <c r="B1249" s="48" t="s">
        <v>21</v>
      </c>
      <c r="D1249" s="145">
        <v>961210200000</v>
      </c>
      <c r="E1249" s="9">
        <v>0.6</v>
      </c>
    </row>
    <row r="1250" spans="1:5" x14ac:dyDescent="0.25">
      <c r="A1250" s="13">
        <v>13.5</v>
      </c>
      <c r="B1250" s="48" t="s">
        <v>21</v>
      </c>
      <c r="D1250" s="147">
        <v>853540000013</v>
      </c>
      <c r="E1250" s="9">
        <v>0.6</v>
      </c>
    </row>
    <row r="1251" spans="1:5" x14ac:dyDescent="0.25">
      <c r="A1251" s="13">
        <v>13.51</v>
      </c>
      <c r="B1251" s="48" t="s">
        <v>21</v>
      </c>
      <c r="D1251" s="145">
        <v>285390100000</v>
      </c>
      <c r="E1251" s="9">
        <v>0.6</v>
      </c>
    </row>
    <row r="1252" spans="1:5" x14ac:dyDescent="0.25">
      <c r="A1252" s="13">
        <v>13.52</v>
      </c>
      <c r="B1252" s="48" t="s">
        <v>21</v>
      </c>
      <c r="D1252" s="147">
        <v>293190009054</v>
      </c>
      <c r="E1252" s="9">
        <v>0.6</v>
      </c>
    </row>
    <row r="1253" spans="1:5" x14ac:dyDescent="0.25">
      <c r="A1253" s="13">
        <v>13.53</v>
      </c>
      <c r="B1253" s="48" t="s">
        <v>21</v>
      </c>
      <c r="D1253" s="145">
        <v>850132001900</v>
      </c>
      <c r="E1253" s="9">
        <v>0.6</v>
      </c>
    </row>
    <row r="1254" spans="1:5" x14ac:dyDescent="0.25">
      <c r="A1254" s="13">
        <v>13.54</v>
      </c>
      <c r="B1254" s="48" t="s">
        <v>21</v>
      </c>
      <c r="D1254" s="147">
        <v>320290000011</v>
      </c>
      <c r="E1254" s="9">
        <v>0.6</v>
      </c>
    </row>
    <row r="1255" spans="1:5" x14ac:dyDescent="0.25">
      <c r="A1255" s="13">
        <v>13.55</v>
      </c>
      <c r="B1255" s="48" t="s">
        <v>21</v>
      </c>
      <c r="D1255" s="145">
        <v>320190901000</v>
      </c>
      <c r="E1255" s="9">
        <v>0.6</v>
      </c>
    </row>
    <row r="1256" spans="1:5" x14ac:dyDescent="0.25">
      <c r="A1256" s="13">
        <v>13.56</v>
      </c>
      <c r="B1256" s="48" t="s">
        <v>21</v>
      </c>
      <c r="D1256" s="147">
        <v>320190909000</v>
      </c>
      <c r="E1256" s="9">
        <v>0.6</v>
      </c>
    </row>
    <row r="1257" spans="1:5" x14ac:dyDescent="0.25">
      <c r="A1257" s="13">
        <v>13.57</v>
      </c>
      <c r="B1257" s="48" t="s">
        <v>21</v>
      </c>
      <c r="D1257" s="145">
        <v>320190200012</v>
      </c>
      <c r="E1257" s="9">
        <v>0.6</v>
      </c>
    </row>
    <row r="1258" spans="1:5" x14ac:dyDescent="0.25">
      <c r="A1258" s="13">
        <v>13.58</v>
      </c>
      <c r="B1258" s="48" t="s">
        <v>21</v>
      </c>
      <c r="D1258" s="147">
        <v>320290000012</v>
      </c>
      <c r="E1258" s="9">
        <v>0.6</v>
      </c>
    </row>
    <row r="1259" spans="1:5" x14ac:dyDescent="0.25">
      <c r="A1259" s="13">
        <v>13.59</v>
      </c>
      <c r="B1259" s="48" t="s">
        <v>21</v>
      </c>
      <c r="D1259" s="145">
        <v>320190200019</v>
      </c>
      <c r="E1259" s="9">
        <v>0.6</v>
      </c>
    </row>
    <row r="1260" spans="1:5" x14ac:dyDescent="0.25">
      <c r="A1260" s="13">
        <v>13.6</v>
      </c>
      <c r="B1260" s="48" t="s">
        <v>21</v>
      </c>
      <c r="D1260" s="147">
        <v>320290000013</v>
      </c>
      <c r="E1260" s="9">
        <v>0.6</v>
      </c>
    </row>
    <row r="1261" spans="1:5" x14ac:dyDescent="0.25">
      <c r="A1261" s="13">
        <v>13.61</v>
      </c>
      <c r="B1261" s="48" t="s">
        <v>21</v>
      </c>
      <c r="D1261" s="145">
        <v>320210000000</v>
      </c>
      <c r="E1261" s="9">
        <v>0.6</v>
      </c>
    </row>
    <row r="1262" spans="1:5" x14ac:dyDescent="0.25">
      <c r="A1262" s="13">
        <v>13.62</v>
      </c>
      <c r="B1262" s="48" t="s">
        <v>21</v>
      </c>
      <c r="D1262" s="147">
        <v>320190200011</v>
      </c>
      <c r="E1262" s="9">
        <v>0.6</v>
      </c>
    </row>
    <row r="1263" spans="1:5" x14ac:dyDescent="0.25">
      <c r="A1263" s="13">
        <v>13.63</v>
      </c>
      <c r="B1263" s="48" t="s">
        <v>21</v>
      </c>
      <c r="D1263" s="145">
        <v>320190902000</v>
      </c>
      <c r="E1263" s="9">
        <v>0.6</v>
      </c>
    </row>
    <row r="1264" spans="1:5" x14ac:dyDescent="0.25">
      <c r="A1264" s="13">
        <v>13.64</v>
      </c>
      <c r="B1264" s="48" t="s">
        <v>21</v>
      </c>
      <c r="D1264" s="147">
        <v>902610811000</v>
      </c>
      <c r="E1264" s="9">
        <v>0.6</v>
      </c>
    </row>
    <row r="1265" spans="1:5" x14ac:dyDescent="0.25">
      <c r="A1265" s="13">
        <v>13.65</v>
      </c>
      <c r="B1265" s="48" t="s">
        <v>21</v>
      </c>
      <c r="D1265" s="145">
        <v>680410000011</v>
      </c>
      <c r="E1265" s="9">
        <v>0.6</v>
      </c>
    </row>
    <row r="1266" spans="1:5" x14ac:dyDescent="0.25">
      <c r="A1266" s="13">
        <v>13.66</v>
      </c>
      <c r="B1266" s="48" t="s">
        <v>21</v>
      </c>
      <c r="D1266" s="147">
        <v>853230000000</v>
      </c>
      <c r="E1266" s="9">
        <v>0.6</v>
      </c>
    </row>
    <row r="1267" spans="1:5" x14ac:dyDescent="0.25">
      <c r="A1267" s="13">
        <v>13.67</v>
      </c>
      <c r="B1267" s="48" t="s">
        <v>21</v>
      </c>
      <c r="D1267" s="145">
        <v>820420000000</v>
      </c>
      <c r="E1267" s="9">
        <v>0.6</v>
      </c>
    </row>
    <row r="1268" spans="1:5" x14ac:dyDescent="0.25">
      <c r="A1268" s="13">
        <v>13.68</v>
      </c>
      <c r="B1268" s="48" t="s">
        <v>21</v>
      </c>
      <c r="D1268" s="147">
        <v>480255159912</v>
      </c>
      <c r="E1268" s="9">
        <v>0.6</v>
      </c>
    </row>
    <row r="1269" spans="1:5" x14ac:dyDescent="0.25">
      <c r="A1269" s="13">
        <v>13.69</v>
      </c>
      <c r="B1269" s="48" t="s">
        <v>21</v>
      </c>
      <c r="D1269" s="145">
        <v>480255259912</v>
      </c>
      <c r="E1269" s="9">
        <v>0.6</v>
      </c>
    </row>
    <row r="1270" spans="1:5" x14ac:dyDescent="0.25">
      <c r="A1270" s="13">
        <v>13.7</v>
      </c>
      <c r="B1270" s="48" t="s">
        <v>21</v>
      </c>
      <c r="D1270" s="147">
        <v>480255309912</v>
      </c>
      <c r="E1270" s="9">
        <v>0.6</v>
      </c>
    </row>
    <row r="1271" spans="1:5" x14ac:dyDescent="0.25">
      <c r="A1271" s="13">
        <v>13.71</v>
      </c>
      <c r="B1271" s="48" t="s">
        <v>21</v>
      </c>
      <c r="D1271" s="145">
        <v>391390001000</v>
      </c>
      <c r="E1271" s="9">
        <v>0.6</v>
      </c>
    </row>
    <row r="1272" spans="1:5" x14ac:dyDescent="0.25">
      <c r="A1272" s="13">
        <v>13.72</v>
      </c>
      <c r="B1272" s="48" t="s">
        <v>21</v>
      </c>
      <c r="D1272" s="147">
        <v>350510100000</v>
      </c>
      <c r="E1272" s="9">
        <v>0.6</v>
      </c>
    </row>
    <row r="1273" spans="1:5" x14ac:dyDescent="0.25">
      <c r="A1273" s="13">
        <v>13.73</v>
      </c>
      <c r="B1273" s="48" t="s">
        <v>21</v>
      </c>
      <c r="D1273" s="145">
        <v>293349300000</v>
      </c>
      <c r="E1273" s="9">
        <v>0.6</v>
      </c>
    </row>
    <row r="1274" spans="1:5" x14ac:dyDescent="0.25">
      <c r="A1274" s="13">
        <v>13.74</v>
      </c>
      <c r="B1274" s="48" t="s">
        <v>21</v>
      </c>
      <c r="D1274" s="147">
        <v>820750900000</v>
      </c>
      <c r="E1274" s="9">
        <v>0.6</v>
      </c>
    </row>
    <row r="1275" spans="1:5" x14ac:dyDescent="0.25">
      <c r="A1275" s="13">
        <v>13.75</v>
      </c>
      <c r="B1275" s="48" t="s">
        <v>21</v>
      </c>
      <c r="D1275" s="145">
        <v>820750100000</v>
      </c>
      <c r="E1275" s="9">
        <v>0.6</v>
      </c>
    </row>
    <row r="1276" spans="1:5" x14ac:dyDescent="0.25">
      <c r="A1276" s="13">
        <v>13.76</v>
      </c>
      <c r="B1276" s="48" t="s">
        <v>21</v>
      </c>
      <c r="D1276" s="147">
        <v>730419100011</v>
      </c>
      <c r="E1276" s="9">
        <v>0.6</v>
      </c>
    </row>
    <row r="1277" spans="1:5" x14ac:dyDescent="0.25">
      <c r="A1277" s="13">
        <v>13.77</v>
      </c>
      <c r="B1277" s="48" t="s">
        <v>21</v>
      </c>
      <c r="D1277" s="145">
        <v>730419100012</v>
      </c>
      <c r="E1277" s="9">
        <v>0.6</v>
      </c>
    </row>
    <row r="1278" spans="1:5" x14ac:dyDescent="0.25">
      <c r="A1278" s="13">
        <v>13.78</v>
      </c>
      <c r="B1278" s="48" t="s">
        <v>21</v>
      </c>
      <c r="D1278" s="147">
        <v>730423001000</v>
      </c>
      <c r="E1278" s="9">
        <v>0.6</v>
      </c>
    </row>
    <row r="1279" spans="1:5" x14ac:dyDescent="0.25">
      <c r="A1279" s="13">
        <v>13.79</v>
      </c>
      <c r="B1279" s="48" t="s">
        <v>21</v>
      </c>
      <c r="D1279" s="145">
        <v>730423009000</v>
      </c>
      <c r="E1279" s="9">
        <v>0.6</v>
      </c>
    </row>
    <row r="1280" spans="1:5" x14ac:dyDescent="0.25">
      <c r="A1280" s="13">
        <v>13.8</v>
      </c>
      <c r="B1280" s="48" t="s">
        <v>21</v>
      </c>
      <c r="D1280" s="147">
        <v>730419300011</v>
      </c>
      <c r="E1280" s="9">
        <v>0.6</v>
      </c>
    </row>
    <row r="1281" spans="1:5" x14ac:dyDescent="0.25">
      <c r="A1281" s="13">
        <v>13.81</v>
      </c>
      <c r="B1281" s="48" t="s">
        <v>21</v>
      </c>
      <c r="D1281" s="145">
        <v>730419900000</v>
      </c>
      <c r="E1281" s="9">
        <v>0.6</v>
      </c>
    </row>
    <row r="1282" spans="1:5" x14ac:dyDescent="0.25">
      <c r="A1282" s="13">
        <v>13.82</v>
      </c>
      <c r="B1282" s="48" t="s">
        <v>21</v>
      </c>
      <c r="D1282" s="147">
        <v>730429309000</v>
      </c>
      <c r="E1282" s="9">
        <v>0.6</v>
      </c>
    </row>
    <row r="1283" spans="1:5" x14ac:dyDescent="0.25">
      <c r="A1283" s="13">
        <v>13.83</v>
      </c>
      <c r="B1283" s="48" t="s">
        <v>21</v>
      </c>
      <c r="D1283" s="145">
        <v>730429909000</v>
      </c>
      <c r="E1283" s="9">
        <v>0.6</v>
      </c>
    </row>
    <row r="1284" spans="1:5" x14ac:dyDescent="0.25">
      <c r="A1284" s="13">
        <v>13.84</v>
      </c>
      <c r="B1284" s="48" t="s">
        <v>21</v>
      </c>
      <c r="D1284" s="147">
        <v>730429109000</v>
      </c>
      <c r="E1284" s="9">
        <v>0.6</v>
      </c>
    </row>
    <row r="1285" spans="1:5" x14ac:dyDescent="0.25">
      <c r="A1285" s="13">
        <v>13.85</v>
      </c>
      <c r="B1285" s="48" t="s">
        <v>21</v>
      </c>
      <c r="D1285" s="145">
        <v>284290809100</v>
      </c>
      <c r="E1285" s="9">
        <v>0.6</v>
      </c>
    </row>
    <row r="1286" spans="1:5" x14ac:dyDescent="0.25">
      <c r="A1286" s="13">
        <v>13.86</v>
      </c>
      <c r="B1286" s="48" t="s">
        <v>21</v>
      </c>
      <c r="D1286" s="147">
        <v>848390819019</v>
      </c>
      <c r="E1286" s="9">
        <v>0.6</v>
      </c>
    </row>
    <row r="1287" spans="1:5" x14ac:dyDescent="0.25">
      <c r="A1287" s="13">
        <v>13.87</v>
      </c>
      <c r="B1287" s="48" t="s">
        <v>21</v>
      </c>
      <c r="D1287" s="145">
        <v>848390811000</v>
      </c>
      <c r="E1287" s="9">
        <v>0.6</v>
      </c>
    </row>
    <row r="1288" spans="1:5" x14ac:dyDescent="0.25">
      <c r="A1288" s="13">
        <v>13.88</v>
      </c>
      <c r="B1288" s="48" t="s">
        <v>21</v>
      </c>
      <c r="D1288" s="147">
        <v>848390819011</v>
      </c>
      <c r="E1288" s="9">
        <v>0.6</v>
      </c>
    </row>
    <row r="1289" spans="1:5" x14ac:dyDescent="0.25">
      <c r="A1289" s="13">
        <v>13.89</v>
      </c>
      <c r="B1289" s="48" t="s">
        <v>21</v>
      </c>
      <c r="D1289" s="145">
        <v>730719100000</v>
      </c>
      <c r="E1289" s="9">
        <v>0.6</v>
      </c>
    </row>
    <row r="1290" spans="1:5" x14ac:dyDescent="0.25">
      <c r="A1290" s="13">
        <v>13.9</v>
      </c>
      <c r="B1290" s="48" t="s">
        <v>21</v>
      </c>
      <c r="D1290" s="147">
        <v>730300100011</v>
      </c>
      <c r="E1290" s="9">
        <v>0.6</v>
      </c>
    </row>
    <row r="1291" spans="1:5" x14ac:dyDescent="0.25">
      <c r="A1291" s="13">
        <v>13.91</v>
      </c>
      <c r="B1291" s="48" t="s">
        <v>21</v>
      </c>
      <c r="D1291" s="145">
        <v>730300100012</v>
      </c>
      <c r="E1291" s="9">
        <v>0.6</v>
      </c>
    </row>
    <row r="1292" spans="1:5" x14ac:dyDescent="0.25">
      <c r="A1292" s="13">
        <v>13.92</v>
      </c>
      <c r="B1292" s="48" t="s">
        <v>21</v>
      </c>
      <c r="D1292" s="147">
        <v>730300900019</v>
      </c>
      <c r="E1292" s="9">
        <v>0.6</v>
      </c>
    </row>
    <row r="1293" spans="1:5" x14ac:dyDescent="0.25">
      <c r="A1293" s="13">
        <v>13.93</v>
      </c>
      <c r="B1293" s="48" t="s">
        <v>21</v>
      </c>
      <c r="D1293" s="145">
        <v>730300900014</v>
      </c>
      <c r="E1293" s="9">
        <v>0.6</v>
      </c>
    </row>
    <row r="1294" spans="1:5" x14ac:dyDescent="0.25">
      <c r="A1294" s="13">
        <v>13.94</v>
      </c>
      <c r="B1294" s="48" t="s">
        <v>21</v>
      </c>
      <c r="D1294" s="147">
        <v>730300900016</v>
      </c>
      <c r="E1294" s="9">
        <v>0.6</v>
      </c>
    </row>
    <row r="1295" spans="1:5" x14ac:dyDescent="0.25">
      <c r="A1295" s="13">
        <v>13.95</v>
      </c>
      <c r="B1295" s="48" t="s">
        <v>21</v>
      </c>
      <c r="D1295" s="145">
        <v>283529901000</v>
      </c>
      <c r="E1295" s="9">
        <v>0.6</v>
      </c>
    </row>
    <row r="1296" spans="1:5" x14ac:dyDescent="0.25">
      <c r="A1296" s="13">
        <v>13.96</v>
      </c>
      <c r="B1296" s="48" t="s">
        <v>21</v>
      </c>
      <c r="D1296" s="147">
        <v>282110001012</v>
      </c>
      <c r="E1296" s="9">
        <v>0.6</v>
      </c>
    </row>
    <row r="1297" spans="1:5" x14ac:dyDescent="0.25">
      <c r="A1297" s="13">
        <v>13.97</v>
      </c>
      <c r="B1297" s="48" t="s">
        <v>21</v>
      </c>
      <c r="D1297" s="145">
        <v>282110009012</v>
      </c>
      <c r="E1297" s="9">
        <v>0.6</v>
      </c>
    </row>
    <row r="1298" spans="1:5" x14ac:dyDescent="0.25">
      <c r="A1298" s="13">
        <v>13.98</v>
      </c>
      <c r="B1298" s="48" t="s">
        <v>21</v>
      </c>
      <c r="D1298" s="147">
        <v>282739200011</v>
      </c>
      <c r="E1298" s="9">
        <v>0.6</v>
      </c>
    </row>
    <row r="1299" spans="1:5" x14ac:dyDescent="0.25">
      <c r="A1299" s="13">
        <v>13.99</v>
      </c>
      <c r="B1299" s="48" t="s">
        <v>21</v>
      </c>
      <c r="D1299" s="145">
        <v>282739200012</v>
      </c>
      <c r="E1299" s="9">
        <v>0.6</v>
      </c>
    </row>
    <row r="1300" spans="1:5" x14ac:dyDescent="0.25">
      <c r="A1300" s="13">
        <v>14</v>
      </c>
      <c r="B1300" s="48" t="s">
        <v>21</v>
      </c>
      <c r="D1300" s="147">
        <v>283330009015</v>
      </c>
      <c r="E1300" s="9">
        <v>0.6</v>
      </c>
    </row>
    <row r="1301" spans="1:5" x14ac:dyDescent="0.25">
      <c r="A1301" s="13">
        <v>14.01</v>
      </c>
      <c r="B1301" s="48" t="s">
        <v>21</v>
      </c>
      <c r="D1301" s="145">
        <v>282760002016</v>
      </c>
      <c r="E1301" s="9">
        <v>0.6</v>
      </c>
    </row>
    <row r="1302" spans="1:5" x14ac:dyDescent="0.25">
      <c r="A1302" s="13">
        <v>14.02</v>
      </c>
      <c r="B1302" s="48" t="s">
        <v>21</v>
      </c>
      <c r="D1302" s="147">
        <v>293190009012</v>
      </c>
      <c r="E1302" s="9">
        <v>0.6</v>
      </c>
    </row>
    <row r="1303" spans="1:5" x14ac:dyDescent="0.25">
      <c r="A1303" s="13">
        <v>14.03</v>
      </c>
      <c r="B1303" s="48" t="s">
        <v>21</v>
      </c>
      <c r="D1303" s="145">
        <v>282110001011</v>
      </c>
      <c r="E1303" s="9">
        <v>0.6</v>
      </c>
    </row>
    <row r="1304" spans="1:5" x14ac:dyDescent="0.25">
      <c r="A1304" s="13">
        <v>14.04</v>
      </c>
      <c r="B1304" s="48" t="s">
        <v>21</v>
      </c>
      <c r="D1304" s="147">
        <v>282110009011</v>
      </c>
      <c r="E1304" s="9">
        <v>0.6</v>
      </c>
    </row>
    <row r="1305" spans="1:5" x14ac:dyDescent="0.25">
      <c r="A1305" s="13">
        <v>14.05</v>
      </c>
      <c r="B1305" s="48" t="s">
        <v>21</v>
      </c>
      <c r="D1305" s="145">
        <v>260120000000</v>
      </c>
      <c r="E1305" s="9">
        <v>0.6</v>
      </c>
    </row>
    <row r="1306" spans="1:5" x14ac:dyDescent="0.25">
      <c r="A1306" s="13">
        <v>14.06</v>
      </c>
      <c r="B1306" s="48" t="s">
        <v>21</v>
      </c>
      <c r="D1306" s="147">
        <v>291815001012</v>
      </c>
      <c r="E1306" s="9">
        <v>0.6</v>
      </c>
    </row>
    <row r="1307" spans="1:5" x14ac:dyDescent="0.25">
      <c r="A1307" s="13">
        <v>14.07</v>
      </c>
      <c r="B1307" s="48" t="s">
        <v>21</v>
      </c>
      <c r="D1307" s="145">
        <v>283090111000</v>
      </c>
      <c r="E1307" s="9">
        <v>0.6</v>
      </c>
    </row>
    <row r="1308" spans="1:5" x14ac:dyDescent="0.25">
      <c r="A1308" s="13">
        <v>14.08</v>
      </c>
      <c r="B1308" s="48" t="s">
        <v>21</v>
      </c>
      <c r="D1308" s="147">
        <v>261800000000</v>
      </c>
      <c r="E1308" s="9">
        <v>0.6</v>
      </c>
    </row>
    <row r="1309" spans="1:5" x14ac:dyDescent="0.25">
      <c r="A1309" s="13">
        <v>14.09</v>
      </c>
      <c r="B1309" s="48" t="s">
        <v>21</v>
      </c>
      <c r="D1309" s="145">
        <v>720441910000</v>
      </c>
      <c r="E1309" s="9">
        <v>0.6</v>
      </c>
    </row>
    <row r="1310" spans="1:5" x14ac:dyDescent="0.25">
      <c r="A1310" s="13">
        <v>14.1</v>
      </c>
      <c r="B1310" s="48" t="s">
        <v>21</v>
      </c>
      <c r="D1310" s="147">
        <v>721410000000</v>
      </c>
      <c r="E1310" s="9">
        <v>0.6</v>
      </c>
    </row>
    <row r="1311" spans="1:5" x14ac:dyDescent="0.25">
      <c r="A1311" s="13">
        <v>14.11</v>
      </c>
      <c r="B1311" s="48" t="s">
        <v>21</v>
      </c>
      <c r="D1311" s="145">
        <v>721190202111</v>
      </c>
      <c r="E1311" s="9">
        <v>0.6</v>
      </c>
    </row>
    <row r="1312" spans="1:5" x14ac:dyDescent="0.25">
      <c r="A1312" s="13">
        <v>14.12</v>
      </c>
      <c r="B1312" s="48" t="s">
        <v>21</v>
      </c>
      <c r="D1312" s="147">
        <v>721190201900</v>
      </c>
      <c r="E1312" s="9">
        <v>0.6</v>
      </c>
    </row>
    <row r="1313" spans="1:5" x14ac:dyDescent="0.25">
      <c r="A1313" s="13">
        <v>14.13</v>
      </c>
      <c r="B1313" s="48" t="s">
        <v>21</v>
      </c>
      <c r="D1313" s="145">
        <v>720890202012</v>
      </c>
      <c r="E1313" s="9">
        <v>0.6</v>
      </c>
    </row>
    <row r="1314" spans="1:5" x14ac:dyDescent="0.25">
      <c r="A1314" s="13">
        <v>14.14</v>
      </c>
      <c r="B1314" s="48" t="s">
        <v>21</v>
      </c>
      <c r="D1314" s="147">
        <v>720720809090</v>
      </c>
      <c r="E1314" s="9">
        <v>0.6</v>
      </c>
    </row>
    <row r="1315" spans="1:5" x14ac:dyDescent="0.25">
      <c r="A1315" s="13">
        <v>14.15</v>
      </c>
      <c r="B1315" s="48" t="s">
        <v>21</v>
      </c>
      <c r="D1315" s="145">
        <v>720720801090</v>
      </c>
      <c r="E1315" s="9">
        <v>0.6</v>
      </c>
    </row>
    <row r="1316" spans="1:5" x14ac:dyDescent="0.25">
      <c r="A1316" s="13">
        <v>14.16</v>
      </c>
      <c r="B1316" s="48" t="s">
        <v>21</v>
      </c>
      <c r="D1316" s="147">
        <v>720719800090</v>
      </c>
      <c r="E1316" s="9">
        <v>0.6</v>
      </c>
    </row>
    <row r="1317" spans="1:5" x14ac:dyDescent="0.25">
      <c r="A1317" s="13">
        <v>14.17</v>
      </c>
      <c r="B1317" s="48" t="s">
        <v>21</v>
      </c>
      <c r="D1317" s="145">
        <v>721070809019</v>
      </c>
      <c r="E1317" s="9">
        <v>0.6</v>
      </c>
    </row>
    <row r="1318" spans="1:5" x14ac:dyDescent="0.25">
      <c r="A1318" s="13">
        <v>14.18</v>
      </c>
      <c r="B1318" s="48" t="s">
        <v>21</v>
      </c>
      <c r="D1318" s="147">
        <v>721070801019</v>
      </c>
      <c r="E1318" s="9">
        <v>0.6</v>
      </c>
    </row>
    <row r="1319" spans="1:5" x14ac:dyDescent="0.25">
      <c r="A1319" s="13">
        <v>14.19</v>
      </c>
      <c r="B1319" s="48" t="s">
        <v>21</v>
      </c>
      <c r="D1319" s="145">
        <v>721090309019</v>
      </c>
      <c r="E1319" s="9">
        <v>0.6</v>
      </c>
    </row>
    <row r="1320" spans="1:5" x14ac:dyDescent="0.25">
      <c r="A1320" s="13">
        <v>14.2</v>
      </c>
      <c r="B1320" s="48" t="s">
        <v>21</v>
      </c>
      <c r="D1320" s="147">
        <v>721190802112</v>
      </c>
      <c r="E1320" s="9">
        <v>0.6</v>
      </c>
    </row>
    <row r="1321" spans="1:5" x14ac:dyDescent="0.25">
      <c r="A1321" s="13">
        <v>14.21</v>
      </c>
      <c r="B1321" s="48" t="s">
        <v>21</v>
      </c>
      <c r="D1321" s="145">
        <v>721190802113</v>
      </c>
      <c r="E1321" s="9">
        <v>0.6</v>
      </c>
    </row>
    <row r="1322" spans="1:5" x14ac:dyDescent="0.25">
      <c r="A1322" s="13">
        <v>14.22</v>
      </c>
      <c r="B1322" s="48" t="s">
        <v>21</v>
      </c>
      <c r="D1322" s="147">
        <v>721090409011</v>
      </c>
      <c r="E1322" s="9">
        <v>0.6</v>
      </c>
    </row>
    <row r="1323" spans="1:5" x14ac:dyDescent="0.25">
      <c r="A1323" s="13">
        <v>14.23</v>
      </c>
      <c r="B1323" s="48" t="s">
        <v>21</v>
      </c>
      <c r="D1323" s="145">
        <v>721090309011</v>
      </c>
      <c r="E1323" s="9">
        <v>0.6</v>
      </c>
    </row>
    <row r="1324" spans="1:5" x14ac:dyDescent="0.25">
      <c r="A1324" s="13">
        <v>14.24</v>
      </c>
      <c r="B1324" s="48" t="s">
        <v>21</v>
      </c>
      <c r="D1324" s="147">
        <v>721090301011</v>
      </c>
      <c r="E1324" s="9">
        <v>0.6</v>
      </c>
    </row>
    <row r="1325" spans="1:5" x14ac:dyDescent="0.25">
      <c r="A1325" s="13">
        <v>14.25</v>
      </c>
      <c r="B1325" s="48" t="s">
        <v>21</v>
      </c>
      <c r="D1325" s="145">
        <v>721190801100</v>
      </c>
      <c r="E1325" s="9">
        <v>0.6</v>
      </c>
    </row>
    <row r="1326" spans="1:5" x14ac:dyDescent="0.25">
      <c r="A1326" s="13">
        <v>14.26</v>
      </c>
      <c r="B1326" s="48" t="s">
        <v>21</v>
      </c>
      <c r="D1326" s="147">
        <v>720851201019</v>
      </c>
      <c r="E1326" s="9">
        <v>0.6</v>
      </c>
    </row>
    <row r="1327" spans="1:5" x14ac:dyDescent="0.25">
      <c r="A1327" s="13">
        <v>14.27</v>
      </c>
      <c r="B1327" s="48" t="s">
        <v>21</v>
      </c>
      <c r="D1327" s="145">
        <v>720890802012</v>
      </c>
      <c r="E1327" s="9">
        <v>0.6</v>
      </c>
    </row>
    <row r="1328" spans="1:5" x14ac:dyDescent="0.25">
      <c r="A1328" s="13">
        <v>14.28</v>
      </c>
      <c r="B1328" s="48" t="s">
        <v>21</v>
      </c>
      <c r="D1328" s="147">
        <v>720890801012</v>
      </c>
      <c r="E1328" s="9">
        <v>0.6</v>
      </c>
    </row>
    <row r="1329" spans="1:5" x14ac:dyDescent="0.25">
      <c r="A1329" s="13">
        <v>14.29</v>
      </c>
      <c r="B1329" s="48" t="s">
        <v>21</v>
      </c>
      <c r="D1329" s="145">
        <v>721633109000</v>
      </c>
      <c r="E1329" s="9">
        <v>0.6</v>
      </c>
    </row>
    <row r="1330" spans="1:5" x14ac:dyDescent="0.25">
      <c r="A1330" s="13">
        <v>14.3</v>
      </c>
      <c r="B1330" s="48" t="s">
        <v>21</v>
      </c>
      <c r="D1330" s="147">
        <v>721633101000</v>
      </c>
      <c r="E1330" s="9">
        <v>0.6</v>
      </c>
    </row>
    <row r="1331" spans="1:5" x14ac:dyDescent="0.25">
      <c r="A1331" s="13">
        <v>14.31</v>
      </c>
      <c r="B1331" s="48" t="s">
        <v>21</v>
      </c>
      <c r="D1331" s="145">
        <v>721633901000</v>
      </c>
      <c r="E1331" s="9">
        <v>0.6</v>
      </c>
    </row>
    <row r="1332" spans="1:5" x14ac:dyDescent="0.25">
      <c r="A1332" s="13">
        <v>14.32</v>
      </c>
      <c r="B1332" s="48" t="s">
        <v>21</v>
      </c>
      <c r="D1332" s="147">
        <v>721119001000</v>
      </c>
      <c r="E1332" s="9">
        <v>0.6</v>
      </c>
    </row>
    <row r="1333" spans="1:5" x14ac:dyDescent="0.25">
      <c r="A1333" s="13">
        <v>14.33</v>
      </c>
      <c r="B1333" s="48" t="s">
        <v>21</v>
      </c>
      <c r="D1333" s="145">
        <v>721114001000</v>
      </c>
      <c r="E1333" s="9">
        <v>0.6</v>
      </c>
    </row>
    <row r="1334" spans="1:5" x14ac:dyDescent="0.25">
      <c r="A1334" s="13">
        <v>14.34</v>
      </c>
      <c r="B1334" s="48" t="s">
        <v>21</v>
      </c>
      <c r="D1334" s="147">
        <v>721119005000</v>
      </c>
      <c r="E1334" s="9">
        <v>0.6</v>
      </c>
    </row>
    <row r="1335" spans="1:5" x14ac:dyDescent="0.25">
      <c r="A1335" s="13">
        <v>14.35</v>
      </c>
      <c r="B1335" s="48" t="s">
        <v>21</v>
      </c>
      <c r="D1335" s="145">
        <v>721114005000</v>
      </c>
      <c r="E1335" s="9">
        <v>0.6</v>
      </c>
    </row>
    <row r="1336" spans="1:5" x14ac:dyDescent="0.25">
      <c r="A1336" s="13">
        <v>14.36</v>
      </c>
      <c r="B1336" s="48" t="s">
        <v>21</v>
      </c>
      <c r="D1336" s="147">
        <v>721114002911</v>
      </c>
      <c r="E1336" s="9">
        <v>0.6</v>
      </c>
    </row>
    <row r="1337" spans="1:5" x14ac:dyDescent="0.25">
      <c r="A1337" s="13">
        <v>14.37</v>
      </c>
      <c r="B1337" s="48" t="s">
        <v>21</v>
      </c>
      <c r="D1337" s="145">
        <v>721114002912</v>
      </c>
      <c r="E1337" s="9">
        <v>0.6</v>
      </c>
    </row>
    <row r="1338" spans="1:5" x14ac:dyDescent="0.25">
      <c r="A1338" s="13">
        <v>14.38</v>
      </c>
      <c r="B1338" s="48" t="s">
        <v>21</v>
      </c>
      <c r="D1338" s="147">
        <v>721114002112</v>
      </c>
      <c r="E1338" s="9">
        <v>0.6</v>
      </c>
    </row>
    <row r="1339" spans="1:5" x14ac:dyDescent="0.25">
      <c r="A1339" s="13">
        <v>14.39</v>
      </c>
      <c r="B1339" s="48" t="s">
        <v>21</v>
      </c>
      <c r="D1339" s="145">
        <v>721119002900</v>
      </c>
      <c r="E1339" s="9">
        <v>0.6</v>
      </c>
    </row>
    <row r="1340" spans="1:5" x14ac:dyDescent="0.25">
      <c r="A1340" s="13">
        <v>14.4</v>
      </c>
      <c r="B1340" s="48" t="s">
        <v>21</v>
      </c>
      <c r="D1340" s="147">
        <v>721114003900</v>
      </c>
      <c r="E1340" s="9">
        <v>0.6</v>
      </c>
    </row>
    <row r="1341" spans="1:5" x14ac:dyDescent="0.25">
      <c r="A1341" s="13">
        <v>14.41</v>
      </c>
      <c r="B1341" s="48" t="s">
        <v>21</v>
      </c>
      <c r="D1341" s="145">
        <v>721119002100</v>
      </c>
      <c r="E1341" s="9">
        <v>0.6</v>
      </c>
    </row>
    <row r="1342" spans="1:5" x14ac:dyDescent="0.25">
      <c r="A1342" s="13">
        <v>14.42</v>
      </c>
      <c r="B1342" s="48" t="s">
        <v>21</v>
      </c>
      <c r="D1342" s="147">
        <v>721119003900</v>
      </c>
      <c r="E1342" s="9">
        <v>0.6</v>
      </c>
    </row>
    <row r="1343" spans="1:5" x14ac:dyDescent="0.25">
      <c r="A1343" s="13">
        <v>14.43</v>
      </c>
      <c r="B1343" s="48" t="s">
        <v>21</v>
      </c>
      <c r="D1343" s="145">
        <v>721114004900</v>
      </c>
      <c r="E1343" s="9">
        <v>0.6</v>
      </c>
    </row>
    <row r="1344" spans="1:5" x14ac:dyDescent="0.25">
      <c r="A1344" s="13">
        <v>14.44</v>
      </c>
      <c r="B1344" s="48" t="s">
        <v>21</v>
      </c>
      <c r="D1344" s="147">
        <v>721210100019</v>
      </c>
      <c r="E1344" s="9">
        <v>0.6</v>
      </c>
    </row>
    <row r="1345" spans="1:5" x14ac:dyDescent="0.25">
      <c r="A1345" s="13">
        <v>14.45</v>
      </c>
      <c r="B1345" s="48" t="s">
        <v>21</v>
      </c>
      <c r="D1345" s="145">
        <v>720610009000</v>
      </c>
      <c r="E1345" s="9">
        <v>0.6</v>
      </c>
    </row>
    <row r="1346" spans="1:5" x14ac:dyDescent="0.25">
      <c r="A1346" s="13">
        <v>14.46</v>
      </c>
      <c r="B1346" s="48" t="s">
        <v>21</v>
      </c>
      <c r="D1346" s="147">
        <v>721123209012</v>
      </c>
      <c r="E1346" s="9">
        <v>0.6</v>
      </c>
    </row>
    <row r="1347" spans="1:5" x14ac:dyDescent="0.25">
      <c r="A1347" s="13">
        <v>14.47</v>
      </c>
      <c r="B1347" s="48" t="s">
        <v>21</v>
      </c>
      <c r="D1347" s="145">
        <v>721123202000</v>
      </c>
      <c r="E1347" s="9">
        <v>0.6</v>
      </c>
    </row>
    <row r="1348" spans="1:5" x14ac:dyDescent="0.25">
      <c r="A1348" s="13">
        <v>14.48</v>
      </c>
      <c r="B1348" s="48" t="s">
        <v>21</v>
      </c>
      <c r="D1348" s="147">
        <v>721260002911</v>
      </c>
      <c r="E1348" s="9">
        <v>0.6</v>
      </c>
    </row>
    <row r="1349" spans="1:5" x14ac:dyDescent="0.25">
      <c r="A1349" s="13">
        <v>14.49</v>
      </c>
      <c r="B1349" s="48" t="s">
        <v>21</v>
      </c>
      <c r="D1349" s="145">
        <v>721260002912</v>
      </c>
      <c r="E1349" s="9">
        <v>0.6</v>
      </c>
    </row>
    <row r="1350" spans="1:5" x14ac:dyDescent="0.25">
      <c r="A1350" s="13">
        <v>14.5</v>
      </c>
      <c r="B1350" s="48" t="s">
        <v>21</v>
      </c>
      <c r="D1350" s="147">
        <v>721260001929</v>
      </c>
      <c r="E1350" s="9">
        <v>0.6</v>
      </c>
    </row>
    <row r="1351" spans="1:5" x14ac:dyDescent="0.25">
      <c r="A1351" s="13">
        <v>14.51</v>
      </c>
      <c r="B1351" s="48" t="s">
        <v>21</v>
      </c>
      <c r="D1351" s="145">
        <v>721260001129</v>
      </c>
      <c r="E1351" s="9">
        <v>0.6</v>
      </c>
    </row>
    <row r="1352" spans="1:5" x14ac:dyDescent="0.25">
      <c r="A1352" s="13">
        <v>14.52</v>
      </c>
      <c r="B1352" s="48" t="s">
        <v>21</v>
      </c>
      <c r="D1352" s="147">
        <v>721260001911</v>
      </c>
      <c r="E1352" s="9">
        <v>0.6</v>
      </c>
    </row>
    <row r="1353" spans="1:5" x14ac:dyDescent="0.25">
      <c r="A1353" s="13">
        <v>14.53</v>
      </c>
      <c r="B1353" s="48" t="s">
        <v>21</v>
      </c>
      <c r="D1353" s="145">
        <v>721260001921</v>
      </c>
      <c r="E1353" s="9">
        <v>0.6</v>
      </c>
    </row>
    <row r="1354" spans="1:5" x14ac:dyDescent="0.25">
      <c r="A1354" s="13">
        <v>14.54</v>
      </c>
      <c r="B1354" s="48" t="s">
        <v>21</v>
      </c>
      <c r="D1354" s="147">
        <v>720719800011</v>
      </c>
      <c r="E1354" s="9">
        <v>0.6</v>
      </c>
    </row>
    <row r="1355" spans="1:5" x14ac:dyDescent="0.25">
      <c r="A1355" s="13">
        <v>14.55</v>
      </c>
      <c r="B1355" s="48" t="s">
        <v>21</v>
      </c>
      <c r="D1355" s="145">
        <v>721399901019</v>
      </c>
      <c r="E1355" s="9">
        <v>0.6</v>
      </c>
    </row>
    <row r="1356" spans="1:5" x14ac:dyDescent="0.25">
      <c r="A1356" s="13">
        <v>14.56</v>
      </c>
      <c r="B1356" s="48" t="s">
        <v>21</v>
      </c>
      <c r="D1356" s="147">
        <v>721399100019</v>
      </c>
      <c r="E1356" s="9">
        <v>0.6</v>
      </c>
    </row>
    <row r="1357" spans="1:5" x14ac:dyDescent="0.25">
      <c r="A1357" s="13">
        <v>14.57</v>
      </c>
      <c r="B1357" s="48" t="s">
        <v>21</v>
      </c>
      <c r="D1357" s="145">
        <v>721399909000</v>
      </c>
      <c r="E1357" s="9">
        <v>0.6</v>
      </c>
    </row>
    <row r="1358" spans="1:5" x14ac:dyDescent="0.25">
      <c r="A1358" s="13">
        <v>14.58</v>
      </c>
      <c r="B1358" s="48" t="s">
        <v>21</v>
      </c>
      <c r="D1358" s="147">
        <v>721399901011</v>
      </c>
      <c r="E1358" s="9">
        <v>0.6</v>
      </c>
    </row>
    <row r="1359" spans="1:5" x14ac:dyDescent="0.25">
      <c r="A1359" s="13">
        <v>14.59</v>
      </c>
      <c r="B1359" s="48" t="s">
        <v>21</v>
      </c>
      <c r="D1359" s="145">
        <v>721399100011</v>
      </c>
      <c r="E1359" s="9">
        <v>0.6</v>
      </c>
    </row>
    <row r="1360" spans="1:5" x14ac:dyDescent="0.25">
      <c r="A1360" s="13">
        <v>14.6</v>
      </c>
      <c r="B1360" s="48" t="s">
        <v>21</v>
      </c>
      <c r="D1360" s="147">
        <v>720719190000</v>
      </c>
      <c r="E1360" s="9">
        <v>0.6</v>
      </c>
    </row>
    <row r="1361" spans="1:5" x14ac:dyDescent="0.25">
      <c r="A1361" s="13">
        <v>14.61</v>
      </c>
      <c r="B1361" s="48" t="s">
        <v>21</v>
      </c>
      <c r="D1361" s="145">
        <v>720836001000</v>
      </c>
      <c r="E1361" s="9">
        <v>0.6</v>
      </c>
    </row>
    <row r="1362" spans="1:5" x14ac:dyDescent="0.25">
      <c r="A1362" s="13">
        <v>14.62</v>
      </c>
      <c r="B1362" s="48" t="s">
        <v>21</v>
      </c>
      <c r="D1362" s="147">
        <v>720810009000</v>
      </c>
      <c r="E1362" s="9">
        <v>0.6</v>
      </c>
    </row>
    <row r="1363" spans="1:5" x14ac:dyDescent="0.25">
      <c r="A1363" s="13">
        <v>14.63</v>
      </c>
      <c r="B1363" s="48" t="s">
        <v>21</v>
      </c>
      <c r="D1363" s="145">
        <v>720810001000</v>
      </c>
      <c r="E1363" s="9">
        <v>0.6</v>
      </c>
    </row>
    <row r="1364" spans="1:5" x14ac:dyDescent="0.25">
      <c r="A1364" s="13">
        <v>14.64</v>
      </c>
      <c r="B1364" s="48" t="s">
        <v>21</v>
      </c>
      <c r="D1364" s="147">
        <v>720851911000</v>
      </c>
      <c r="E1364" s="9">
        <v>0.6</v>
      </c>
    </row>
    <row r="1365" spans="1:5" x14ac:dyDescent="0.25">
      <c r="A1365" s="13">
        <v>14.65</v>
      </c>
      <c r="B1365" s="48" t="s">
        <v>21</v>
      </c>
      <c r="D1365" s="145">
        <v>720852911000</v>
      </c>
      <c r="E1365" s="9">
        <v>0.6</v>
      </c>
    </row>
    <row r="1366" spans="1:5" x14ac:dyDescent="0.25">
      <c r="A1366" s="13">
        <v>14.66</v>
      </c>
      <c r="B1366" s="48" t="s">
        <v>21</v>
      </c>
      <c r="D1366" s="147">
        <v>730661999000</v>
      </c>
      <c r="E1366" s="9">
        <v>0.6</v>
      </c>
    </row>
    <row r="1367" spans="1:5" x14ac:dyDescent="0.25">
      <c r="A1367" s="13">
        <v>14.67</v>
      </c>
      <c r="B1367" s="48" t="s">
        <v>21</v>
      </c>
      <c r="D1367" s="145">
        <v>730669909000</v>
      </c>
      <c r="E1367" s="9">
        <v>0.6</v>
      </c>
    </row>
    <row r="1368" spans="1:5" x14ac:dyDescent="0.25">
      <c r="A1368" s="13">
        <v>14.68</v>
      </c>
      <c r="B1368" s="48" t="s">
        <v>21</v>
      </c>
      <c r="D1368" s="147">
        <v>730110000012</v>
      </c>
      <c r="E1368" s="9">
        <v>0.6</v>
      </c>
    </row>
    <row r="1369" spans="1:5" x14ac:dyDescent="0.25">
      <c r="A1369" s="13">
        <v>14.69</v>
      </c>
      <c r="B1369" s="48" t="s">
        <v>21</v>
      </c>
      <c r="D1369" s="145">
        <v>730110000011</v>
      </c>
      <c r="E1369" s="9">
        <v>0.6</v>
      </c>
    </row>
    <row r="1370" spans="1:5" x14ac:dyDescent="0.25">
      <c r="A1370" s="13">
        <v>14.7</v>
      </c>
      <c r="B1370" s="48" t="s">
        <v>21</v>
      </c>
      <c r="D1370" s="147">
        <v>731581000000</v>
      </c>
      <c r="E1370" s="9">
        <v>0.6</v>
      </c>
    </row>
    <row r="1371" spans="1:5" x14ac:dyDescent="0.25">
      <c r="A1371" s="13">
        <v>14.71</v>
      </c>
      <c r="B1371" s="48" t="s">
        <v>21</v>
      </c>
      <c r="D1371" s="145">
        <v>731589000000</v>
      </c>
      <c r="E1371" s="9">
        <v>0.6</v>
      </c>
    </row>
    <row r="1372" spans="1:5" x14ac:dyDescent="0.25">
      <c r="A1372" s="13">
        <v>14.72</v>
      </c>
      <c r="B1372" s="48" t="s">
        <v>21</v>
      </c>
      <c r="D1372" s="147">
        <v>731813000000</v>
      </c>
      <c r="E1372" s="9">
        <v>0.6</v>
      </c>
    </row>
    <row r="1373" spans="1:5" x14ac:dyDescent="0.25">
      <c r="A1373" s="13">
        <v>14.73</v>
      </c>
      <c r="B1373" s="48" t="s">
        <v>21</v>
      </c>
      <c r="D1373" s="145">
        <v>731512000011</v>
      </c>
      <c r="E1373" s="9">
        <v>0.6</v>
      </c>
    </row>
    <row r="1374" spans="1:5" x14ac:dyDescent="0.25">
      <c r="A1374" s="13">
        <v>14.74</v>
      </c>
      <c r="B1374" s="48" t="s">
        <v>21</v>
      </c>
      <c r="D1374" s="147">
        <v>731512000019</v>
      </c>
      <c r="E1374" s="9">
        <v>0.6</v>
      </c>
    </row>
    <row r="1375" spans="1:5" x14ac:dyDescent="0.25">
      <c r="A1375" s="13">
        <v>14.75</v>
      </c>
      <c r="B1375" s="48" t="s">
        <v>21</v>
      </c>
      <c r="D1375" s="145">
        <v>731511900019</v>
      </c>
      <c r="E1375" s="9">
        <v>0.6</v>
      </c>
    </row>
    <row r="1376" spans="1:5" x14ac:dyDescent="0.25">
      <c r="A1376" s="13">
        <v>14.76</v>
      </c>
      <c r="B1376" s="48" t="s">
        <v>21</v>
      </c>
      <c r="D1376" s="147">
        <v>731511100000</v>
      </c>
      <c r="E1376" s="9">
        <v>0.6</v>
      </c>
    </row>
    <row r="1377" spans="1:5" x14ac:dyDescent="0.25">
      <c r="A1377" s="13">
        <v>14.77</v>
      </c>
      <c r="B1377" s="48" t="s">
        <v>21</v>
      </c>
      <c r="D1377" s="145">
        <v>731511900011</v>
      </c>
      <c r="E1377" s="9">
        <v>0.6</v>
      </c>
    </row>
    <row r="1378" spans="1:5" x14ac:dyDescent="0.25">
      <c r="A1378" s="13">
        <v>14.78</v>
      </c>
      <c r="B1378" s="48" t="s">
        <v>21</v>
      </c>
      <c r="D1378" s="147">
        <v>731519000000</v>
      </c>
      <c r="E1378" s="9">
        <v>0.6</v>
      </c>
    </row>
    <row r="1379" spans="1:5" x14ac:dyDescent="0.25">
      <c r="A1379" s="13">
        <v>14.79</v>
      </c>
      <c r="B1379" s="48" t="s">
        <v>21</v>
      </c>
      <c r="D1379" s="145">
        <v>731450000000</v>
      </c>
      <c r="E1379" s="9">
        <v>0.6</v>
      </c>
    </row>
    <row r="1380" spans="1:5" x14ac:dyDescent="0.25">
      <c r="A1380" s="13">
        <v>14.8</v>
      </c>
      <c r="B1380" s="48" t="s">
        <v>21</v>
      </c>
      <c r="D1380" s="147">
        <v>731520000000</v>
      </c>
      <c r="E1380" s="9">
        <v>0.6</v>
      </c>
    </row>
    <row r="1381" spans="1:5" x14ac:dyDescent="0.25">
      <c r="A1381" s="13">
        <v>14.81</v>
      </c>
      <c r="B1381" s="48" t="s">
        <v>21</v>
      </c>
      <c r="D1381" s="145">
        <v>731210490000</v>
      </c>
      <c r="E1381" s="9">
        <v>0.6</v>
      </c>
    </row>
    <row r="1382" spans="1:5" x14ac:dyDescent="0.25">
      <c r="A1382" s="13">
        <v>14.82</v>
      </c>
      <c r="B1382" s="48" t="s">
        <v>21</v>
      </c>
      <c r="D1382" s="147">
        <v>731210690000</v>
      </c>
      <c r="E1382" s="9">
        <v>0.6</v>
      </c>
    </row>
    <row r="1383" spans="1:5" x14ac:dyDescent="0.25">
      <c r="A1383" s="13">
        <v>14.83</v>
      </c>
      <c r="B1383" s="48" t="s">
        <v>21</v>
      </c>
      <c r="D1383" s="145">
        <v>731210650000</v>
      </c>
      <c r="E1383" s="9">
        <v>0.6</v>
      </c>
    </row>
    <row r="1384" spans="1:5" x14ac:dyDescent="0.25">
      <c r="A1384" s="13">
        <v>14.84</v>
      </c>
      <c r="B1384" s="48" t="s">
        <v>21</v>
      </c>
      <c r="D1384" s="147">
        <v>731210610000</v>
      </c>
      <c r="E1384" s="9">
        <v>0.6</v>
      </c>
    </row>
    <row r="1385" spans="1:5" x14ac:dyDescent="0.25">
      <c r="A1385" s="13">
        <v>14.85</v>
      </c>
      <c r="B1385" s="48" t="s">
        <v>21</v>
      </c>
      <c r="D1385" s="145">
        <v>731814990000</v>
      </c>
      <c r="E1385" s="9">
        <v>0.6</v>
      </c>
    </row>
    <row r="1386" spans="1:5" x14ac:dyDescent="0.25">
      <c r="A1386" s="13">
        <v>14.86</v>
      </c>
      <c r="B1386" s="48" t="s">
        <v>21</v>
      </c>
      <c r="D1386" s="147">
        <v>731814910000</v>
      </c>
      <c r="E1386" s="9">
        <v>0.6</v>
      </c>
    </row>
    <row r="1387" spans="1:5" x14ac:dyDescent="0.25">
      <c r="A1387" s="13">
        <v>14.87</v>
      </c>
      <c r="B1387" s="48" t="s">
        <v>21</v>
      </c>
      <c r="D1387" s="145">
        <v>731210980000</v>
      </c>
      <c r="E1387" s="9">
        <v>0.6</v>
      </c>
    </row>
    <row r="1388" spans="1:5" x14ac:dyDescent="0.25">
      <c r="A1388" s="13">
        <v>14.88</v>
      </c>
      <c r="B1388" s="48" t="s">
        <v>21</v>
      </c>
      <c r="D1388" s="147">
        <v>731210830000</v>
      </c>
      <c r="E1388" s="9">
        <v>0.6</v>
      </c>
    </row>
    <row r="1389" spans="1:5" x14ac:dyDescent="0.25">
      <c r="A1389" s="13">
        <v>14.89</v>
      </c>
      <c r="B1389" s="48" t="s">
        <v>21</v>
      </c>
      <c r="D1389" s="145">
        <v>731210850000</v>
      </c>
      <c r="E1389" s="9">
        <v>0.6</v>
      </c>
    </row>
    <row r="1390" spans="1:5" x14ac:dyDescent="0.25">
      <c r="A1390" s="13">
        <v>14.9</v>
      </c>
      <c r="B1390" s="48" t="s">
        <v>21</v>
      </c>
      <c r="D1390" s="147">
        <v>731210810000</v>
      </c>
      <c r="E1390" s="9">
        <v>0.6</v>
      </c>
    </row>
    <row r="1391" spans="1:5" x14ac:dyDescent="0.25">
      <c r="A1391" s="13">
        <v>14.91</v>
      </c>
      <c r="B1391" s="48" t="s">
        <v>21</v>
      </c>
      <c r="D1391" s="145">
        <v>731210890000</v>
      </c>
      <c r="E1391" s="9">
        <v>0.6</v>
      </c>
    </row>
    <row r="1392" spans="1:5" x14ac:dyDescent="0.25">
      <c r="A1392" s="13">
        <v>14.92</v>
      </c>
      <c r="B1392" s="48" t="s">
        <v>21</v>
      </c>
      <c r="D1392" s="147">
        <v>261900200000</v>
      </c>
      <c r="E1392" s="9">
        <v>0.6</v>
      </c>
    </row>
    <row r="1393" spans="1:5" x14ac:dyDescent="0.25">
      <c r="A1393" s="13">
        <v>14.93</v>
      </c>
      <c r="B1393" s="48" t="s">
        <v>21</v>
      </c>
      <c r="D1393" s="145">
        <v>721250699019</v>
      </c>
      <c r="E1393" s="9">
        <v>0.6</v>
      </c>
    </row>
    <row r="1394" spans="1:5" x14ac:dyDescent="0.25">
      <c r="A1394" s="13">
        <v>14.94</v>
      </c>
      <c r="B1394" s="48" t="s">
        <v>21</v>
      </c>
      <c r="D1394" s="147">
        <v>721250699011</v>
      </c>
      <c r="E1394" s="9">
        <v>0.6</v>
      </c>
    </row>
    <row r="1395" spans="1:5" x14ac:dyDescent="0.25">
      <c r="A1395" s="13">
        <v>14.95</v>
      </c>
      <c r="B1395" s="48" t="s">
        <v>21</v>
      </c>
      <c r="D1395" s="145">
        <v>721250619019</v>
      </c>
      <c r="E1395" s="9">
        <v>0.6</v>
      </c>
    </row>
    <row r="1396" spans="1:5" x14ac:dyDescent="0.25">
      <c r="A1396" s="13">
        <v>14.96</v>
      </c>
      <c r="B1396" s="48" t="s">
        <v>21</v>
      </c>
      <c r="D1396" s="147">
        <v>721250611019</v>
      </c>
      <c r="E1396" s="9">
        <v>0.6</v>
      </c>
    </row>
    <row r="1397" spans="1:5" x14ac:dyDescent="0.25">
      <c r="A1397" s="13">
        <v>14.97</v>
      </c>
      <c r="B1397" s="48" t="s">
        <v>21</v>
      </c>
      <c r="D1397" s="145">
        <v>721250611011</v>
      </c>
      <c r="E1397" s="9">
        <v>0.6</v>
      </c>
    </row>
    <row r="1398" spans="1:5" x14ac:dyDescent="0.25">
      <c r="A1398" s="13">
        <v>14.98</v>
      </c>
      <c r="B1398" s="48" t="s">
        <v>21</v>
      </c>
      <c r="D1398" s="147">
        <v>720890201011</v>
      </c>
      <c r="E1398" s="9">
        <v>0.6</v>
      </c>
    </row>
    <row r="1399" spans="1:5" x14ac:dyDescent="0.25">
      <c r="A1399" s="13">
        <v>14.99</v>
      </c>
      <c r="B1399" s="48" t="s">
        <v>21</v>
      </c>
      <c r="D1399" s="145">
        <v>721012200099</v>
      </c>
      <c r="E1399" s="9">
        <v>0.6</v>
      </c>
    </row>
    <row r="1400" spans="1:5" x14ac:dyDescent="0.25">
      <c r="A1400" s="13">
        <v>15</v>
      </c>
      <c r="B1400" s="48" t="s">
        <v>21</v>
      </c>
      <c r="D1400" s="147">
        <v>721240202911</v>
      </c>
      <c r="E1400" s="9">
        <v>0.6</v>
      </c>
    </row>
    <row r="1401" spans="1:5" x14ac:dyDescent="0.25">
      <c r="A1401" s="13">
        <v>15.01</v>
      </c>
      <c r="B1401" s="48" t="s">
        <v>21</v>
      </c>
      <c r="D1401" s="145">
        <v>721240202111</v>
      </c>
      <c r="E1401" s="9">
        <v>0.6</v>
      </c>
    </row>
    <row r="1402" spans="1:5" x14ac:dyDescent="0.25">
      <c r="A1402" s="13">
        <v>15.02</v>
      </c>
      <c r="B1402" s="48" t="s">
        <v>21</v>
      </c>
      <c r="D1402" s="147">
        <v>721012809011</v>
      </c>
      <c r="E1402" s="9">
        <v>0.6</v>
      </c>
    </row>
    <row r="1403" spans="1:5" x14ac:dyDescent="0.25">
      <c r="A1403" s="13">
        <v>15.03</v>
      </c>
      <c r="B1403" s="48" t="s">
        <v>21</v>
      </c>
      <c r="D1403" s="145">
        <v>721070801011</v>
      </c>
      <c r="E1403" s="9">
        <v>0.6</v>
      </c>
    </row>
    <row r="1404" spans="1:5" x14ac:dyDescent="0.25">
      <c r="A1404" s="13">
        <v>15.04</v>
      </c>
      <c r="B1404" s="48" t="s">
        <v>21</v>
      </c>
      <c r="D1404" s="147">
        <v>721050009011</v>
      </c>
      <c r="E1404" s="9">
        <v>0.6</v>
      </c>
    </row>
    <row r="1405" spans="1:5" x14ac:dyDescent="0.25">
      <c r="A1405" s="13">
        <v>15.05</v>
      </c>
      <c r="B1405" s="48" t="s">
        <v>21</v>
      </c>
      <c r="D1405" s="145">
        <v>721050001011</v>
      </c>
      <c r="E1405" s="9">
        <v>0.6</v>
      </c>
    </row>
    <row r="1406" spans="1:5" x14ac:dyDescent="0.25">
      <c r="A1406" s="13">
        <v>15.06</v>
      </c>
      <c r="B1406" s="48" t="s">
        <v>21</v>
      </c>
      <c r="D1406" s="147">
        <v>721030009019</v>
      </c>
      <c r="E1406" s="9">
        <v>0.6</v>
      </c>
    </row>
    <row r="1407" spans="1:5" x14ac:dyDescent="0.25">
      <c r="A1407" s="13">
        <v>15.07</v>
      </c>
      <c r="B1407" s="48" t="s">
        <v>21</v>
      </c>
      <c r="D1407" s="145">
        <v>721030001019</v>
      </c>
      <c r="E1407" s="9">
        <v>0.6</v>
      </c>
    </row>
    <row r="1408" spans="1:5" x14ac:dyDescent="0.25">
      <c r="A1408" s="13">
        <v>15.08</v>
      </c>
      <c r="B1408" s="48" t="s">
        <v>21</v>
      </c>
      <c r="D1408" s="147">
        <v>721012809019</v>
      </c>
      <c r="E1408" s="9">
        <v>0.6</v>
      </c>
    </row>
    <row r="1409" spans="1:5" x14ac:dyDescent="0.25">
      <c r="A1409" s="13">
        <v>15.09</v>
      </c>
      <c r="B1409" s="48" t="s">
        <v>21</v>
      </c>
      <c r="D1409" s="145">
        <v>721011009019</v>
      </c>
      <c r="E1409" s="9">
        <v>0.6</v>
      </c>
    </row>
    <row r="1410" spans="1:5" x14ac:dyDescent="0.25">
      <c r="A1410" s="13">
        <v>15.1</v>
      </c>
      <c r="B1410" s="48" t="s">
        <v>21</v>
      </c>
      <c r="D1410" s="147">
        <v>721050009019</v>
      </c>
      <c r="E1410" s="9">
        <v>0.6</v>
      </c>
    </row>
    <row r="1411" spans="1:5" x14ac:dyDescent="0.25">
      <c r="A1411" s="13">
        <v>15.11</v>
      </c>
      <c r="B1411" s="48" t="s">
        <v>21</v>
      </c>
      <c r="D1411" s="145">
        <v>721050001019</v>
      </c>
      <c r="E1411" s="9">
        <v>0.6</v>
      </c>
    </row>
    <row r="1412" spans="1:5" x14ac:dyDescent="0.25">
      <c r="A1412" s="13">
        <v>15.12</v>
      </c>
      <c r="B1412" s="48" t="s">
        <v>21</v>
      </c>
      <c r="D1412" s="147">
        <v>720837001019</v>
      </c>
      <c r="E1412" s="9">
        <v>0.6</v>
      </c>
    </row>
    <row r="1413" spans="1:5" x14ac:dyDescent="0.25">
      <c r="A1413" s="13">
        <v>15.13</v>
      </c>
      <c r="B1413" s="48" t="s">
        <v>21</v>
      </c>
      <c r="D1413" s="145">
        <v>720839001019</v>
      </c>
      <c r="E1413" s="9">
        <v>0.6</v>
      </c>
    </row>
    <row r="1414" spans="1:5" x14ac:dyDescent="0.25">
      <c r="A1414" s="13">
        <v>15.14</v>
      </c>
      <c r="B1414" s="48" t="s">
        <v>21</v>
      </c>
      <c r="D1414" s="147">
        <v>720838001019</v>
      </c>
      <c r="E1414" s="9">
        <v>0.6</v>
      </c>
    </row>
    <row r="1415" spans="1:5" x14ac:dyDescent="0.25">
      <c r="A1415" s="13">
        <v>15.15</v>
      </c>
      <c r="B1415" s="48" t="s">
        <v>21</v>
      </c>
      <c r="D1415" s="145">
        <v>720890802011</v>
      </c>
      <c r="E1415" s="9">
        <v>0.6</v>
      </c>
    </row>
    <row r="1416" spans="1:5" x14ac:dyDescent="0.25">
      <c r="A1416" s="13">
        <v>15.16</v>
      </c>
      <c r="B1416" s="48" t="s">
        <v>21</v>
      </c>
      <c r="D1416" s="147">
        <v>720890801011</v>
      </c>
      <c r="E1416" s="9">
        <v>0.6</v>
      </c>
    </row>
    <row r="1417" spans="1:5" x14ac:dyDescent="0.25">
      <c r="A1417" s="13">
        <v>15.17</v>
      </c>
      <c r="B1417" s="48" t="s">
        <v>21</v>
      </c>
      <c r="D1417" s="145">
        <v>721012200029</v>
      </c>
      <c r="E1417" s="9">
        <v>0.6</v>
      </c>
    </row>
    <row r="1418" spans="1:5" x14ac:dyDescent="0.25">
      <c r="A1418" s="13">
        <v>15.18</v>
      </c>
      <c r="B1418" s="48" t="s">
        <v>21</v>
      </c>
      <c r="D1418" s="147">
        <v>721210100011</v>
      </c>
      <c r="E1418" s="9">
        <v>0.6</v>
      </c>
    </row>
    <row r="1419" spans="1:5" x14ac:dyDescent="0.25">
      <c r="A1419" s="13">
        <v>15.19</v>
      </c>
      <c r="B1419" s="48" t="s">
        <v>21</v>
      </c>
      <c r="D1419" s="145">
        <v>730630729000</v>
      </c>
      <c r="E1419" s="9">
        <v>0.6</v>
      </c>
    </row>
    <row r="1420" spans="1:5" x14ac:dyDescent="0.25">
      <c r="A1420" s="13">
        <v>15.2</v>
      </c>
      <c r="B1420" s="48" t="s">
        <v>21</v>
      </c>
      <c r="D1420" s="147">
        <v>730630809000</v>
      </c>
      <c r="E1420" s="9">
        <v>0.6</v>
      </c>
    </row>
    <row r="1421" spans="1:5" x14ac:dyDescent="0.25">
      <c r="A1421" s="13">
        <v>15.21</v>
      </c>
      <c r="B1421" s="48" t="s">
        <v>21</v>
      </c>
      <c r="D1421" s="145">
        <v>730630779000</v>
      </c>
      <c r="E1421" s="9">
        <v>0.6</v>
      </c>
    </row>
    <row r="1422" spans="1:5" x14ac:dyDescent="0.25">
      <c r="A1422" s="13">
        <v>15.22</v>
      </c>
      <c r="B1422" s="48" t="s">
        <v>21</v>
      </c>
      <c r="D1422" s="147">
        <v>730630419000</v>
      </c>
      <c r="E1422" s="9">
        <v>0.6</v>
      </c>
    </row>
    <row r="1423" spans="1:5" x14ac:dyDescent="0.25">
      <c r="A1423" s="13">
        <v>15.23</v>
      </c>
      <c r="B1423" s="48" t="s">
        <v>21</v>
      </c>
      <c r="D1423" s="145">
        <v>730630499000</v>
      </c>
      <c r="E1423" s="9">
        <v>0.6</v>
      </c>
    </row>
    <row r="1424" spans="1:5" x14ac:dyDescent="0.25">
      <c r="A1424" s="13">
        <v>15.24</v>
      </c>
      <c r="B1424" s="48" t="s">
        <v>21</v>
      </c>
      <c r="D1424" s="147">
        <v>730630491000</v>
      </c>
      <c r="E1424" s="9">
        <v>0.6</v>
      </c>
    </row>
    <row r="1425" spans="1:5" x14ac:dyDescent="0.25">
      <c r="A1425" s="13">
        <v>15.25</v>
      </c>
      <c r="B1425" s="48" t="s">
        <v>21</v>
      </c>
      <c r="D1425" s="145">
        <v>730431201000</v>
      </c>
      <c r="E1425" s="9">
        <v>0.6</v>
      </c>
    </row>
    <row r="1426" spans="1:5" x14ac:dyDescent="0.25">
      <c r="A1426" s="13">
        <v>15.26</v>
      </c>
      <c r="B1426" s="48" t="s">
        <v>21</v>
      </c>
      <c r="D1426" s="147">
        <v>721240202929</v>
      </c>
      <c r="E1426" s="9">
        <v>0.6</v>
      </c>
    </row>
    <row r="1427" spans="1:5" x14ac:dyDescent="0.25">
      <c r="A1427" s="13">
        <v>15.27</v>
      </c>
      <c r="B1427" s="48" t="s">
        <v>21</v>
      </c>
      <c r="D1427" s="145">
        <v>721240202121</v>
      </c>
      <c r="E1427" s="9">
        <v>0.6</v>
      </c>
    </row>
    <row r="1428" spans="1:5" x14ac:dyDescent="0.25">
      <c r="A1428" s="13">
        <v>15.28</v>
      </c>
      <c r="B1428" s="48" t="s">
        <v>21</v>
      </c>
      <c r="D1428" s="147">
        <v>721240201929</v>
      </c>
      <c r="E1428" s="9">
        <v>0.6</v>
      </c>
    </row>
    <row r="1429" spans="1:5" x14ac:dyDescent="0.25">
      <c r="A1429" s="13">
        <v>15.29</v>
      </c>
      <c r="B1429" s="48" t="s">
        <v>21</v>
      </c>
      <c r="D1429" s="145">
        <v>721240201121</v>
      </c>
      <c r="E1429" s="9">
        <v>0.6</v>
      </c>
    </row>
    <row r="1430" spans="1:5" x14ac:dyDescent="0.25">
      <c r="A1430" s="13">
        <v>15.3</v>
      </c>
      <c r="B1430" s="48" t="s">
        <v>21</v>
      </c>
      <c r="D1430" s="147">
        <v>721240201129</v>
      </c>
      <c r="E1430" s="9">
        <v>0.6</v>
      </c>
    </row>
    <row r="1431" spans="1:5" x14ac:dyDescent="0.25">
      <c r="A1431" s="13">
        <v>15.31</v>
      </c>
      <c r="B1431" s="48" t="s">
        <v>21</v>
      </c>
      <c r="D1431" s="145">
        <v>720917100019</v>
      </c>
      <c r="E1431" s="9">
        <v>0.6</v>
      </c>
    </row>
    <row r="1432" spans="1:5" x14ac:dyDescent="0.25">
      <c r="A1432" s="13">
        <v>15.32</v>
      </c>
      <c r="B1432" s="48" t="s">
        <v>21</v>
      </c>
      <c r="D1432" s="147">
        <v>720916100019</v>
      </c>
      <c r="E1432" s="9">
        <v>0.6</v>
      </c>
    </row>
    <row r="1433" spans="1:5" x14ac:dyDescent="0.25">
      <c r="A1433" s="13">
        <v>15.33</v>
      </c>
      <c r="B1433" s="48" t="s">
        <v>21</v>
      </c>
      <c r="D1433" s="145">
        <v>721260001121</v>
      </c>
      <c r="E1433" s="9">
        <v>0.6</v>
      </c>
    </row>
    <row r="1434" spans="1:5" x14ac:dyDescent="0.25">
      <c r="A1434" s="13">
        <v>15.34</v>
      </c>
      <c r="B1434" s="48" t="s">
        <v>21</v>
      </c>
      <c r="D1434" s="147">
        <v>721113001900</v>
      </c>
      <c r="E1434" s="9">
        <v>0.6</v>
      </c>
    </row>
    <row r="1435" spans="1:5" x14ac:dyDescent="0.25">
      <c r="A1435" s="13">
        <v>15.35</v>
      </c>
      <c r="B1435" s="48" t="s">
        <v>21</v>
      </c>
      <c r="D1435" s="145">
        <v>721391100000</v>
      </c>
      <c r="E1435" s="9">
        <v>0.6</v>
      </c>
    </row>
    <row r="1436" spans="1:5" x14ac:dyDescent="0.25">
      <c r="A1436" s="13">
        <v>15.36</v>
      </c>
      <c r="B1436" s="48" t="s">
        <v>21</v>
      </c>
      <c r="D1436" s="147">
        <v>721391410011</v>
      </c>
      <c r="E1436" s="9">
        <v>0.6</v>
      </c>
    </row>
    <row r="1437" spans="1:5" x14ac:dyDescent="0.25">
      <c r="A1437" s="13">
        <v>15.37</v>
      </c>
      <c r="B1437" s="48" t="s">
        <v>21</v>
      </c>
      <c r="D1437" s="145">
        <v>721391490011</v>
      </c>
      <c r="E1437" s="9">
        <v>0.6</v>
      </c>
    </row>
    <row r="1438" spans="1:5" x14ac:dyDescent="0.25">
      <c r="A1438" s="13">
        <v>15.38</v>
      </c>
      <c r="B1438" s="48" t="s">
        <v>21</v>
      </c>
      <c r="D1438" s="147">
        <v>721391490012</v>
      </c>
      <c r="E1438" s="9">
        <v>0.6</v>
      </c>
    </row>
    <row r="1439" spans="1:5" x14ac:dyDescent="0.25">
      <c r="A1439" s="13">
        <v>15.39</v>
      </c>
      <c r="B1439" s="48" t="s">
        <v>21</v>
      </c>
      <c r="D1439" s="145">
        <v>721391410012</v>
      </c>
      <c r="E1439" s="9">
        <v>0.6</v>
      </c>
    </row>
    <row r="1440" spans="1:5" x14ac:dyDescent="0.25">
      <c r="A1440" s="13">
        <v>15.4</v>
      </c>
      <c r="B1440" s="48" t="s">
        <v>21</v>
      </c>
      <c r="D1440" s="147">
        <v>721391490019</v>
      </c>
      <c r="E1440" s="9">
        <v>0.6</v>
      </c>
    </row>
    <row r="1441" spans="1:5" x14ac:dyDescent="0.25">
      <c r="A1441" s="13">
        <v>15.41</v>
      </c>
      <c r="B1441" s="48" t="s">
        <v>21</v>
      </c>
      <c r="D1441" s="145">
        <v>721391701019</v>
      </c>
      <c r="E1441" s="9">
        <v>0.6</v>
      </c>
    </row>
    <row r="1442" spans="1:5" x14ac:dyDescent="0.25">
      <c r="A1442" s="13">
        <v>15.42</v>
      </c>
      <c r="B1442" s="48" t="s">
        <v>21</v>
      </c>
      <c r="D1442" s="147">
        <v>721391709000</v>
      </c>
      <c r="E1442" s="9">
        <v>0.6</v>
      </c>
    </row>
    <row r="1443" spans="1:5" x14ac:dyDescent="0.25">
      <c r="A1443" s="13">
        <v>15.43</v>
      </c>
      <c r="B1443" s="48" t="s">
        <v>21</v>
      </c>
      <c r="D1443" s="145">
        <v>721391410019</v>
      </c>
      <c r="E1443" s="9">
        <v>0.6</v>
      </c>
    </row>
    <row r="1444" spans="1:5" x14ac:dyDescent="0.25">
      <c r="A1444" s="13">
        <v>15.44</v>
      </c>
      <c r="B1444" s="48" t="s">
        <v>21</v>
      </c>
      <c r="D1444" s="147">
        <v>721391900000</v>
      </c>
      <c r="E1444" s="9">
        <v>0.6</v>
      </c>
    </row>
    <row r="1445" spans="1:5" x14ac:dyDescent="0.25">
      <c r="A1445" s="13">
        <v>15.45</v>
      </c>
      <c r="B1445" s="48" t="s">
        <v>21</v>
      </c>
      <c r="D1445" s="145">
        <v>721391701013</v>
      </c>
      <c r="E1445" s="9">
        <v>0.6</v>
      </c>
    </row>
    <row r="1446" spans="1:5" x14ac:dyDescent="0.25">
      <c r="A1446" s="13">
        <v>15.46</v>
      </c>
      <c r="B1446" s="48" t="s">
        <v>21</v>
      </c>
      <c r="D1446" s="147">
        <v>721310000000</v>
      </c>
      <c r="E1446" s="9">
        <v>0.6</v>
      </c>
    </row>
    <row r="1447" spans="1:5" x14ac:dyDescent="0.25">
      <c r="A1447" s="13">
        <v>15.47</v>
      </c>
      <c r="B1447" s="48" t="s">
        <v>21</v>
      </c>
      <c r="D1447" s="145">
        <v>721240201911</v>
      </c>
      <c r="E1447" s="9">
        <v>0.6</v>
      </c>
    </row>
    <row r="1448" spans="1:5" x14ac:dyDescent="0.25">
      <c r="A1448" s="13">
        <v>15.48</v>
      </c>
      <c r="B1448" s="48" t="s">
        <v>21</v>
      </c>
      <c r="D1448" s="147">
        <v>721240201111</v>
      </c>
      <c r="E1448" s="9">
        <v>0.6</v>
      </c>
    </row>
    <row r="1449" spans="1:5" x14ac:dyDescent="0.25">
      <c r="A1449" s="13">
        <v>15.49</v>
      </c>
      <c r="B1449" s="48" t="s">
        <v>21</v>
      </c>
      <c r="D1449" s="145">
        <v>721070100029</v>
      </c>
      <c r="E1449" s="9">
        <v>0.6</v>
      </c>
    </row>
    <row r="1450" spans="1:5" x14ac:dyDescent="0.25">
      <c r="A1450" s="13">
        <v>15.5</v>
      </c>
      <c r="B1450" s="48" t="s">
        <v>21</v>
      </c>
      <c r="D1450" s="147">
        <v>721070100011</v>
      </c>
      <c r="E1450" s="9">
        <v>0.6</v>
      </c>
    </row>
    <row r="1451" spans="1:5" x14ac:dyDescent="0.25">
      <c r="A1451" s="13">
        <v>15.51</v>
      </c>
      <c r="B1451" s="48" t="s">
        <v>21</v>
      </c>
      <c r="D1451" s="145">
        <v>721011009011</v>
      </c>
      <c r="E1451" s="9">
        <v>0.6</v>
      </c>
    </row>
    <row r="1452" spans="1:5" x14ac:dyDescent="0.25">
      <c r="A1452" s="13">
        <v>15.52</v>
      </c>
      <c r="B1452" s="48" t="s">
        <v>21</v>
      </c>
      <c r="D1452" s="147">
        <v>721011001011</v>
      </c>
      <c r="E1452" s="9">
        <v>0.6</v>
      </c>
    </row>
    <row r="1453" spans="1:5" x14ac:dyDescent="0.25">
      <c r="A1453" s="13">
        <v>15.53</v>
      </c>
      <c r="B1453" s="48" t="s">
        <v>21</v>
      </c>
      <c r="D1453" s="145">
        <v>721030009011</v>
      </c>
      <c r="E1453" s="9">
        <v>0.6</v>
      </c>
    </row>
    <row r="1454" spans="1:5" x14ac:dyDescent="0.25">
      <c r="A1454" s="13">
        <v>15.54</v>
      </c>
      <c r="B1454" s="48" t="s">
        <v>21</v>
      </c>
      <c r="D1454" s="147">
        <v>721030001011</v>
      </c>
      <c r="E1454" s="9">
        <v>0.6</v>
      </c>
    </row>
    <row r="1455" spans="1:5" x14ac:dyDescent="0.25">
      <c r="A1455" s="13">
        <v>15.55</v>
      </c>
      <c r="B1455" s="48" t="s">
        <v>21</v>
      </c>
      <c r="D1455" s="145">
        <v>720825009000</v>
      </c>
      <c r="E1455" s="9">
        <v>0.6</v>
      </c>
    </row>
    <row r="1456" spans="1:5" x14ac:dyDescent="0.25">
      <c r="A1456" s="13">
        <v>15.56</v>
      </c>
      <c r="B1456" s="48" t="s">
        <v>21</v>
      </c>
      <c r="D1456" s="147">
        <v>720825001000</v>
      </c>
      <c r="E1456" s="9">
        <v>0.6</v>
      </c>
    </row>
    <row r="1457" spans="1:5" x14ac:dyDescent="0.25">
      <c r="A1457" s="13">
        <v>15.57</v>
      </c>
      <c r="B1457" s="48" t="s">
        <v>21</v>
      </c>
      <c r="D1457" s="145">
        <v>720852991000</v>
      </c>
      <c r="E1457" s="9">
        <v>0.6</v>
      </c>
    </row>
    <row r="1458" spans="1:5" x14ac:dyDescent="0.25">
      <c r="A1458" s="13">
        <v>15.58</v>
      </c>
      <c r="B1458" s="48" t="s">
        <v>21</v>
      </c>
      <c r="D1458" s="147">
        <v>720851209011</v>
      </c>
      <c r="E1458" s="9">
        <v>0.6</v>
      </c>
    </row>
    <row r="1459" spans="1:5" x14ac:dyDescent="0.25">
      <c r="A1459" s="13">
        <v>15.59</v>
      </c>
      <c r="B1459" s="48" t="s">
        <v>21</v>
      </c>
      <c r="D1459" s="145">
        <v>720826001000</v>
      </c>
      <c r="E1459" s="9">
        <v>0.6</v>
      </c>
    </row>
    <row r="1460" spans="1:5" x14ac:dyDescent="0.25">
      <c r="A1460" s="13">
        <v>15.6</v>
      </c>
      <c r="B1460" s="48" t="s">
        <v>21</v>
      </c>
      <c r="D1460" s="147">
        <v>720838001011</v>
      </c>
      <c r="E1460" s="9">
        <v>0.6</v>
      </c>
    </row>
    <row r="1461" spans="1:5" x14ac:dyDescent="0.25">
      <c r="A1461" s="13">
        <v>15.61</v>
      </c>
      <c r="B1461" s="48" t="s">
        <v>21</v>
      </c>
      <c r="D1461" s="145">
        <v>720839001011</v>
      </c>
      <c r="E1461" s="9">
        <v>0.6</v>
      </c>
    </row>
    <row r="1462" spans="1:5" x14ac:dyDescent="0.25">
      <c r="A1462" s="13">
        <v>15.62</v>
      </c>
      <c r="B1462" s="48" t="s">
        <v>21</v>
      </c>
      <c r="D1462" s="147">
        <v>720827001000</v>
      </c>
      <c r="E1462" s="9">
        <v>0.6</v>
      </c>
    </row>
    <row r="1463" spans="1:5" x14ac:dyDescent="0.25">
      <c r="A1463" s="13">
        <v>15.63</v>
      </c>
      <c r="B1463" s="48" t="s">
        <v>21</v>
      </c>
      <c r="D1463" s="145">
        <v>720851989000</v>
      </c>
      <c r="E1463" s="9">
        <v>0.6</v>
      </c>
    </row>
    <row r="1464" spans="1:5" x14ac:dyDescent="0.25">
      <c r="A1464" s="13">
        <v>15.64</v>
      </c>
      <c r="B1464" s="48" t="s">
        <v>21</v>
      </c>
      <c r="D1464" s="147">
        <v>720851981000</v>
      </c>
      <c r="E1464" s="9">
        <v>0.6</v>
      </c>
    </row>
    <row r="1465" spans="1:5" x14ac:dyDescent="0.25">
      <c r="A1465" s="13">
        <v>15.65</v>
      </c>
      <c r="B1465" s="48" t="s">
        <v>21</v>
      </c>
      <c r="D1465" s="145">
        <v>720852109000</v>
      </c>
      <c r="E1465" s="9">
        <v>0.6</v>
      </c>
    </row>
    <row r="1466" spans="1:5" x14ac:dyDescent="0.25">
      <c r="A1466" s="13">
        <v>15.66</v>
      </c>
      <c r="B1466" s="48" t="s">
        <v>21</v>
      </c>
      <c r="D1466" s="147">
        <v>721499951012</v>
      </c>
      <c r="E1466" s="9">
        <v>0.6</v>
      </c>
    </row>
    <row r="1467" spans="1:5" x14ac:dyDescent="0.25">
      <c r="A1467" s="13">
        <v>15.67</v>
      </c>
      <c r="B1467" s="48" t="s">
        <v>21</v>
      </c>
      <c r="D1467" s="145">
        <v>721491100000</v>
      </c>
      <c r="E1467" s="9">
        <v>0.6</v>
      </c>
    </row>
    <row r="1468" spans="1:5" x14ac:dyDescent="0.25">
      <c r="A1468" s="13">
        <v>15.68</v>
      </c>
      <c r="B1468" s="48" t="s">
        <v>21</v>
      </c>
      <c r="D1468" s="147">
        <v>721491900000</v>
      </c>
      <c r="E1468" s="9">
        <v>0.6</v>
      </c>
    </row>
    <row r="1469" spans="1:5" x14ac:dyDescent="0.25">
      <c r="A1469" s="13">
        <v>15.69</v>
      </c>
      <c r="B1469" s="48" t="s">
        <v>21</v>
      </c>
      <c r="D1469" s="145">
        <v>721499959019</v>
      </c>
      <c r="E1469" s="9">
        <v>0.6</v>
      </c>
    </row>
    <row r="1470" spans="1:5" x14ac:dyDescent="0.25">
      <c r="A1470" s="13">
        <v>15.7</v>
      </c>
      <c r="B1470" s="48" t="s">
        <v>21</v>
      </c>
      <c r="D1470" s="147">
        <v>721499500019</v>
      </c>
      <c r="E1470" s="9">
        <v>0.6</v>
      </c>
    </row>
    <row r="1471" spans="1:5" x14ac:dyDescent="0.25">
      <c r="A1471" s="13">
        <v>15.71</v>
      </c>
      <c r="B1471" s="48" t="s">
        <v>21</v>
      </c>
      <c r="D1471" s="145">
        <v>721499951019</v>
      </c>
      <c r="E1471" s="9">
        <v>0.6</v>
      </c>
    </row>
    <row r="1472" spans="1:5" x14ac:dyDescent="0.25">
      <c r="A1472" s="13">
        <v>15.72</v>
      </c>
      <c r="B1472" s="48" t="s">
        <v>21</v>
      </c>
      <c r="D1472" s="147">
        <v>721499500011</v>
      </c>
      <c r="E1472" s="9">
        <v>0.6</v>
      </c>
    </row>
    <row r="1473" spans="1:5" x14ac:dyDescent="0.25">
      <c r="A1473" s="13">
        <v>15.73</v>
      </c>
      <c r="B1473" s="48" t="s">
        <v>21</v>
      </c>
      <c r="D1473" s="145">
        <v>721499390014</v>
      </c>
      <c r="E1473" s="9">
        <v>0.6</v>
      </c>
    </row>
    <row r="1474" spans="1:5" x14ac:dyDescent="0.25">
      <c r="A1474" s="13">
        <v>15.74</v>
      </c>
      <c r="B1474" s="48" t="s">
        <v>21</v>
      </c>
      <c r="D1474" s="147">
        <v>721499790014</v>
      </c>
      <c r="E1474" s="9">
        <v>0.6</v>
      </c>
    </row>
    <row r="1475" spans="1:5" x14ac:dyDescent="0.25">
      <c r="A1475" s="13">
        <v>15.75</v>
      </c>
      <c r="B1475" s="48" t="s">
        <v>21</v>
      </c>
      <c r="D1475" s="145">
        <v>721499310000</v>
      </c>
      <c r="E1475" s="9">
        <v>0.6</v>
      </c>
    </row>
    <row r="1476" spans="1:5" x14ac:dyDescent="0.25">
      <c r="A1476" s="13">
        <v>15.76</v>
      </c>
      <c r="B1476" s="48" t="s">
        <v>21</v>
      </c>
      <c r="D1476" s="147">
        <v>721499710000</v>
      </c>
      <c r="E1476" s="9">
        <v>0.6</v>
      </c>
    </row>
    <row r="1477" spans="1:5" x14ac:dyDescent="0.25">
      <c r="A1477" s="13">
        <v>15.77</v>
      </c>
      <c r="B1477" s="48" t="s">
        <v>21</v>
      </c>
      <c r="D1477" s="145">
        <v>721499390013</v>
      </c>
      <c r="E1477" s="9">
        <v>0.6</v>
      </c>
    </row>
    <row r="1478" spans="1:5" x14ac:dyDescent="0.25">
      <c r="A1478" s="13">
        <v>15.78</v>
      </c>
      <c r="B1478" s="48" t="s">
        <v>21</v>
      </c>
      <c r="D1478" s="147">
        <v>721499390011</v>
      </c>
      <c r="E1478" s="9">
        <v>0.6</v>
      </c>
    </row>
    <row r="1479" spans="1:5" x14ac:dyDescent="0.25">
      <c r="A1479" s="13">
        <v>15.79</v>
      </c>
      <c r="B1479" s="48" t="s">
        <v>21</v>
      </c>
      <c r="D1479" s="145">
        <v>721499390012</v>
      </c>
      <c r="E1479" s="9">
        <v>0.6</v>
      </c>
    </row>
    <row r="1480" spans="1:5" x14ac:dyDescent="0.25">
      <c r="A1480" s="13">
        <v>15.8</v>
      </c>
      <c r="B1480" s="48" t="s">
        <v>21</v>
      </c>
      <c r="D1480" s="147">
        <v>721499790011</v>
      </c>
      <c r="E1480" s="9">
        <v>0.6</v>
      </c>
    </row>
    <row r="1481" spans="1:5" x14ac:dyDescent="0.25">
      <c r="A1481" s="13">
        <v>15.81</v>
      </c>
      <c r="B1481" s="48" t="s">
        <v>21</v>
      </c>
      <c r="D1481" s="145">
        <v>721499790012</v>
      </c>
      <c r="E1481" s="9">
        <v>0.6</v>
      </c>
    </row>
    <row r="1482" spans="1:5" x14ac:dyDescent="0.25">
      <c r="A1482" s="13">
        <v>15.82</v>
      </c>
      <c r="B1482" s="48" t="s">
        <v>21</v>
      </c>
      <c r="D1482" s="147">
        <v>721499790013</v>
      </c>
      <c r="E1482" s="9">
        <v>0.6</v>
      </c>
    </row>
    <row r="1483" spans="1:5" x14ac:dyDescent="0.25">
      <c r="A1483" s="13">
        <v>15.83</v>
      </c>
      <c r="B1483" s="48" t="s">
        <v>21</v>
      </c>
      <c r="D1483" s="145">
        <v>730490009000</v>
      </c>
      <c r="E1483" s="9">
        <v>0.6</v>
      </c>
    </row>
    <row r="1484" spans="1:5" x14ac:dyDescent="0.25">
      <c r="A1484" s="13">
        <v>15.84</v>
      </c>
      <c r="B1484" s="48" t="s">
        <v>21</v>
      </c>
      <c r="D1484" s="147">
        <v>730490001000</v>
      </c>
      <c r="E1484" s="9">
        <v>0.6</v>
      </c>
    </row>
    <row r="1485" spans="1:5" x14ac:dyDescent="0.25">
      <c r="A1485" s="13">
        <v>15.85</v>
      </c>
      <c r="B1485" s="48" t="s">
        <v>21</v>
      </c>
      <c r="D1485" s="145">
        <v>730629000000</v>
      </c>
      <c r="E1485" s="9">
        <v>0.6</v>
      </c>
    </row>
    <row r="1486" spans="1:5" x14ac:dyDescent="0.25">
      <c r="A1486" s="13">
        <v>15.86</v>
      </c>
      <c r="B1486" s="48" t="s">
        <v>21</v>
      </c>
      <c r="D1486" s="147">
        <v>730669901000</v>
      </c>
      <c r="E1486" s="9">
        <v>0.6</v>
      </c>
    </row>
    <row r="1487" spans="1:5" x14ac:dyDescent="0.25">
      <c r="A1487" s="13">
        <v>15.87</v>
      </c>
      <c r="B1487" s="48" t="s">
        <v>21</v>
      </c>
      <c r="D1487" s="145">
        <v>731029100000</v>
      </c>
      <c r="E1487" s="9">
        <v>0.6</v>
      </c>
    </row>
    <row r="1488" spans="1:5" x14ac:dyDescent="0.25">
      <c r="A1488" s="13">
        <v>15.88</v>
      </c>
      <c r="B1488" s="48" t="s">
        <v>21</v>
      </c>
      <c r="D1488" s="147">
        <v>730539009000</v>
      </c>
      <c r="E1488" s="9">
        <v>0.6</v>
      </c>
    </row>
    <row r="1489" spans="1:5" x14ac:dyDescent="0.25">
      <c r="A1489" s="13">
        <v>15.89</v>
      </c>
      <c r="B1489" s="48" t="s">
        <v>21</v>
      </c>
      <c r="D1489" s="145">
        <v>730531009000</v>
      </c>
      <c r="E1489" s="9">
        <v>0.6</v>
      </c>
    </row>
    <row r="1490" spans="1:5" x14ac:dyDescent="0.25">
      <c r="A1490" s="13">
        <v>15.9</v>
      </c>
      <c r="B1490" s="48" t="s">
        <v>21</v>
      </c>
      <c r="D1490" s="147">
        <v>732010190000</v>
      </c>
      <c r="E1490" s="9">
        <v>0.6</v>
      </c>
    </row>
    <row r="1491" spans="1:5" x14ac:dyDescent="0.25">
      <c r="A1491" s="13">
        <v>15.91</v>
      </c>
      <c r="B1491" s="48" t="s">
        <v>21</v>
      </c>
      <c r="D1491" s="145">
        <v>732090300000</v>
      </c>
      <c r="E1491" s="9">
        <v>0.6</v>
      </c>
    </row>
    <row r="1492" spans="1:5" x14ac:dyDescent="0.25">
      <c r="A1492" s="13">
        <v>15.92</v>
      </c>
      <c r="B1492" s="48" t="s">
        <v>21</v>
      </c>
      <c r="D1492" s="147">
        <v>730519000000</v>
      </c>
      <c r="E1492" s="9">
        <v>0.6</v>
      </c>
    </row>
    <row r="1493" spans="1:5" x14ac:dyDescent="0.25">
      <c r="A1493" s="13">
        <v>15.93</v>
      </c>
      <c r="B1493" s="48" t="s">
        <v>21</v>
      </c>
      <c r="D1493" s="145">
        <v>730512000000</v>
      </c>
      <c r="E1493" s="9">
        <v>0.6</v>
      </c>
    </row>
    <row r="1494" spans="1:5" x14ac:dyDescent="0.25">
      <c r="A1494" s="13">
        <v>15.94</v>
      </c>
      <c r="B1494" s="48" t="s">
        <v>21</v>
      </c>
      <c r="D1494" s="147">
        <v>730511000000</v>
      </c>
      <c r="E1494" s="9">
        <v>0.6</v>
      </c>
    </row>
    <row r="1495" spans="1:5" x14ac:dyDescent="0.25">
      <c r="A1495" s="13">
        <v>15.95</v>
      </c>
      <c r="B1495" s="48" t="s">
        <v>21</v>
      </c>
      <c r="D1495" s="145">
        <v>730520000000</v>
      </c>
      <c r="E1495" s="9">
        <v>0.6</v>
      </c>
    </row>
    <row r="1496" spans="1:5" x14ac:dyDescent="0.25">
      <c r="A1496" s="13">
        <v>15.96</v>
      </c>
      <c r="B1496" s="48" t="s">
        <v>21</v>
      </c>
      <c r="D1496" s="147">
        <v>731021110000</v>
      </c>
      <c r="E1496" s="9">
        <v>0.6</v>
      </c>
    </row>
    <row r="1497" spans="1:5" x14ac:dyDescent="0.25">
      <c r="A1497" s="13">
        <v>15.97</v>
      </c>
      <c r="B1497" s="48" t="s">
        <v>21</v>
      </c>
      <c r="D1497" s="145">
        <v>730531001000</v>
      </c>
      <c r="E1497" s="9">
        <v>0.6</v>
      </c>
    </row>
    <row r="1498" spans="1:5" x14ac:dyDescent="0.25">
      <c r="A1498" s="13">
        <v>15.98</v>
      </c>
      <c r="B1498" s="48" t="s">
        <v>21</v>
      </c>
      <c r="D1498" s="147">
        <v>731021190000</v>
      </c>
      <c r="E1498" s="9">
        <v>0.6</v>
      </c>
    </row>
    <row r="1499" spans="1:5" x14ac:dyDescent="0.25">
      <c r="A1499" s="13">
        <v>15.99</v>
      </c>
      <c r="B1499" s="48" t="s">
        <v>21</v>
      </c>
      <c r="D1499" s="145">
        <v>731290000000</v>
      </c>
      <c r="E1499" s="9">
        <v>0.6</v>
      </c>
    </row>
    <row r="1500" spans="1:5" x14ac:dyDescent="0.25">
      <c r="A1500" s="13">
        <v>16</v>
      </c>
      <c r="B1500" s="48" t="s">
        <v>21</v>
      </c>
      <c r="D1500" s="147">
        <v>732010900000</v>
      </c>
      <c r="E1500" s="9">
        <v>0.6</v>
      </c>
    </row>
    <row r="1501" spans="1:5" x14ac:dyDescent="0.25">
      <c r="A1501" s="13">
        <v>16.010000000000002</v>
      </c>
      <c r="B1501" s="48" t="s">
        <v>21</v>
      </c>
      <c r="D1501" s="145">
        <v>730439889100</v>
      </c>
      <c r="E1501" s="9">
        <v>0.6</v>
      </c>
    </row>
    <row r="1502" spans="1:5" x14ac:dyDescent="0.25">
      <c r="A1502" s="13">
        <v>16.02</v>
      </c>
      <c r="B1502" s="48" t="s">
        <v>21</v>
      </c>
      <c r="D1502" s="147">
        <v>730439509000</v>
      </c>
      <c r="E1502" s="9">
        <v>0.6</v>
      </c>
    </row>
    <row r="1503" spans="1:5" x14ac:dyDescent="0.25">
      <c r="A1503" s="13">
        <v>16.03</v>
      </c>
      <c r="B1503" s="48" t="s">
        <v>21</v>
      </c>
      <c r="D1503" s="145">
        <v>730439831000</v>
      </c>
      <c r="E1503" s="9">
        <v>0.6</v>
      </c>
    </row>
    <row r="1504" spans="1:5" x14ac:dyDescent="0.25">
      <c r="A1504" s="13">
        <v>16.04</v>
      </c>
      <c r="B1504" s="48" t="s">
        <v>21</v>
      </c>
      <c r="D1504" s="147">
        <v>730439821000</v>
      </c>
      <c r="E1504" s="9">
        <v>0.6</v>
      </c>
    </row>
    <row r="1505" spans="1:5" x14ac:dyDescent="0.25">
      <c r="A1505" s="13">
        <v>16.05</v>
      </c>
      <c r="B1505" s="48" t="s">
        <v>21</v>
      </c>
      <c r="D1505" s="145">
        <v>730439889900</v>
      </c>
      <c r="E1505" s="9">
        <v>0.6</v>
      </c>
    </row>
    <row r="1506" spans="1:5" x14ac:dyDescent="0.25">
      <c r="A1506" s="13">
        <v>16.059999999999999</v>
      </c>
      <c r="B1506" s="48" t="s">
        <v>21</v>
      </c>
      <c r="D1506" s="147">
        <v>730439501000</v>
      </c>
      <c r="E1506" s="9">
        <v>0.6</v>
      </c>
    </row>
    <row r="1507" spans="1:5" x14ac:dyDescent="0.25">
      <c r="A1507" s="13">
        <v>16.07</v>
      </c>
      <c r="B1507" s="48" t="s">
        <v>21</v>
      </c>
      <c r="D1507" s="145">
        <v>731815820000</v>
      </c>
      <c r="E1507" s="9">
        <v>0.6</v>
      </c>
    </row>
    <row r="1508" spans="1:5" x14ac:dyDescent="0.25">
      <c r="A1508" s="13">
        <v>16.079999999999998</v>
      </c>
      <c r="B1508" s="48" t="s">
        <v>21</v>
      </c>
      <c r="D1508" s="147">
        <v>731815880000</v>
      </c>
      <c r="E1508" s="9">
        <v>0.6</v>
      </c>
    </row>
    <row r="1509" spans="1:5" x14ac:dyDescent="0.25">
      <c r="A1509" s="13">
        <v>16.09</v>
      </c>
      <c r="B1509" s="48" t="s">
        <v>21</v>
      </c>
      <c r="D1509" s="145">
        <v>840890210000</v>
      </c>
      <c r="E1509" s="9">
        <v>0.6</v>
      </c>
    </row>
    <row r="1510" spans="1:5" x14ac:dyDescent="0.25">
      <c r="A1510" s="13">
        <v>16.100000000000001</v>
      </c>
      <c r="B1510" s="48" t="s">
        <v>21</v>
      </c>
      <c r="D1510" s="147">
        <v>853010000000</v>
      </c>
      <c r="E1510" s="9">
        <v>0.6</v>
      </c>
    </row>
    <row r="1511" spans="1:5" x14ac:dyDescent="0.25">
      <c r="A1511" s="13">
        <v>16.11</v>
      </c>
      <c r="B1511" s="48" t="s">
        <v>21</v>
      </c>
      <c r="D1511" s="145">
        <v>251990300011</v>
      </c>
      <c r="E1511" s="9">
        <v>0.6</v>
      </c>
    </row>
    <row r="1512" spans="1:5" x14ac:dyDescent="0.25">
      <c r="A1512" s="13">
        <v>16.12</v>
      </c>
      <c r="B1512" s="48" t="s">
        <v>21</v>
      </c>
      <c r="D1512" s="147">
        <v>840810410000</v>
      </c>
      <c r="E1512" s="9">
        <v>0.6</v>
      </c>
    </row>
    <row r="1513" spans="1:5" x14ac:dyDescent="0.25">
      <c r="A1513" s="13">
        <v>16.13</v>
      </c>
      <c r="B1513" s="48" t="s">
        <v>21</v>
      </c>
      <c r="D1513" s="145">
        <v>840810510000</v>
      </c>
      <c r="E1513" s="9">
        <v>0.6</v>
      </c>
    </row>
    <row r="1514" spans="1:5" x14ac:dyDescent="0.25">
      <c r="A1514" s="13">
        <v>16.14</v>
      </c>
      <c r="B1514" s="48" t="s">
        <v>21</v>
      </c>
      <c r="D1514" s="147">
        <v>840810610000</v>
      </c>
      <c r="E1514" s="9">
        <v>0.6</v>
      </c>
    </row>
    <row r="1515" spans="1:5" x14ac:dyDescent="0.25">
      <c r="A1515" s="13">
        <v>16.149999999999999</v>
      </c>
      <c r="B1515" s="48" t="s">
        <v>21</v>
      </c>
      <c r="D1515" s="145">
        <v>840810710000</v>
      </c>
      <c r="E1515" s="9">
        <v>0.6</v>
      </c>
    </row>
    <row r="1516" spans="1:5" x14ac:dyDescent="0.25">
      <c r="A1516" s="13">
        <v>16.16</v>
      </c>
      <c r="B1516" s="48" t="s">
        <v>21</v>
      </c>
      <c r="D1516" s="147">
        <v>840810310000</v>
      </c>
      <c r="E1516" s="9">
        <v>0.6</v>
      </c>
    </row>
    <row r="1517" spans="1:5" x14ac:dyDescent="0.25">
      <c r="A1517" s="13">
        <v>16.170000000000002</v>
      </c>
      <c r="B1517" s="48" t="s">
        <v>21</v>
      </c>
      <c r="D1517" s="145">
        <v>840810230000</v>
      </c>
      <c r="E1517" s="9">
        <v>0.6</v>
      </c>
    </row>
    <row r="1518" spans="1:5" x14ac:dyDescent="0.25">
      <c r="A1518" s="13">
        <v>16.18</v>
      </c>
      <c r="B1518" s="48" t="s">
        <v>21</v>
      </c>
      <c r="D1518" s="147">
        <v>840810910000</v>
      </c>
      <c r="E1518" s="9">
        <v>0.6</v>
      </c>
    </row>
    <row r="1519" spans="1:5" x14ac:dyDescent="0.25">
      <c r="A1519" s="13">
        <v>16.190000000000001</v>
      </c>
      <c r="B1519" s="48" t="s">
        <v>21</v>
      </c>
      <c r="D1519" s="145">
        <v>840729000000</v>
      </c>
      <c r="E1519" s="9">
        <v>0.6</v>
      </c>
    </row>
    <row r="1520" spans="1:5" x14ac:dyDescent="0.25">
      <c r="A1520" s="13">
        <v>16.2</v>
      </c>
      <c r="B1520" s="48" t="s">
        <v>21</v>
      </c>
      <c r="D1520" s="147">
        <v>840810110000</v>
      </c>
      <c r="E1520" s="9">
        <v>0.6</v>
      </c>
    </row>
    <row r="1521" spans="1:5" x14ac:dyDescent="0.25">
      <c r="A1521" s="13">
        <v>16.21</v>
      </c>
      <c r="B1521" s="48" t="s">
        <v>21</v>
      </c>
      <c r="D1521" s="145">
        <v>840810270000</v>
      </c>
      <c r="E1521" s="9">
        <v>0.6</v>
      </c>
    </row>
    <row r="1522" spans="1:5" x14ac:dyDescent="0.25">
      <c r="A1522" s="13">
        <v>16.22</v>
      </c>
      <c r="B1522" s="48" t="s">
        <v>21</v>
      </c>
      <c r="D1522" s="147">
        <v>840810490000</v>
      </c>
      <c r="E1522" s="9">
        <v>0.6</v>
      </c>
    </row>
    <row r="1523" spans="1:5" x14ac:dyDescent="0.25">
      <c r="A1523" s="13">
        <v>16.23</v>
      </c>
      <c r="B1523" s="48" t="s">
        <v>21</v>
      </c>
      <c r="D1523" s="145">
        <v>840810590000</v>
      </c>
      <c r="E1523" s="9">
        <v>0.6</v>
      </c>
    </row>
    <row r="1524" spans="1:5" x14ac:dyDescent="0.25">
      <c r="A1524" s="13">
        <v>16.239999999999998</v>
      </c>
      <c r="B1524" s="48" t="s">
        <v>21</v>
      </c>
      <c r="D1524" s="147">
        <v>840810690000</v>
      </c>
      <c r="E1524" s="9">
        <v>0.6</v>
      </c>
    </row>
    <row r="1525" spans="1:5" x14ac:dyDescent="0.25">
      <c r="A1525" s="13">
        <v>16.25</v>
      </c>
      <c r="B1525" s="48" t="s">
        <v>21</v>
      </c>
      <c r="D1525" s="145">
        <v>840810790000</v>
      </c>
      <c r="E1525" s="9">
        <v>0.6</v>
      </c>
    </row>
    <row r="1526" spans="1:5" x14ac:dyDescent="0.25">
      <c r="A1526" s="13">
        <v>16.260000000000002</v>
      </c>
      <c r="B1526" s="48" t="s">
        <v>21</v>
      </c>
      <c r="D1526" s="147">
        <v>840810390000</v>
      </c>
      <c r="E1526" s="9">
        <v>0.6</v>
      </c>
    </row>
    <row r="1527" spans="1:5" x14ac:dyDescent="0.25">
      <c r="A1527" s="13">
        <v>16.27</v>
      </c>
      <c r="B1527" s="48" t="s">
        <v>21</v>
      </c>
      <c r="D1527" s="145">
        <v>840810990000</v>
      </c>
      <c r="E1527" s="9">
        <v>0.6</v>
      </c>
    </row>
    <row r="1528" spans="1:5" x14ac:dyDescent="0.25">
      <c r="A1528" s="13">
        <v>16.28</v>
      </c>
      <c r="B1528" s="48" t="s">
        <v>21</v>
      </c>
      <c r="D1528" s="147">
        <v>411510000000</v>
      </c>
      <c r="E1528" s="9">
        <v>0.6</v>
      </c>
    </row>
    <row r="1529" spans="1:5" x14ac:dyDescent="0.25">
      <c r="A1529" s="13">
        <v>16.29</v>
      </c>
      <c r="B1529" s="48" t="s">
        <v>21</v>
      </c>
      <c r="D1529" s="145">
        <v>411520000000</v>
      </c>
      <c r="E1529" s="9">
        <v>0.6</v>
      </c>
    </row>
    <row r="1530" spans="1:5" x14ac:dyDescent="0.25">
      <c r="A1530" s="13">
        <v>16.3</v>
      </c>
      <c r="B1530" s="48" t="s">
        <v>21</v>
      </c>
      <c r="D1530" s="147">
        <v>290519009011</v>
      </c>
      <c r="E1530" s="9">
        <v>0.6</v>
      </c>
    </row>
    <row r="1531" spans="1:5" x14ac:dyDescent="0.25">
      <c r="A1531" s="13">
        <v>16.309999999999999</v>
      </c>
      <c r="B1531" s="48" t="s">
        <v>21</v>
      </c>
      <c r="D1531" s="145">
        <v>850410801000</v>
      </c>
      <c r="E1531" s="9">
        <v>0.6</v>
      </c>
    </row>
    <row r="1532" spans="1:5" x14ac:dyDescent="0.25">
      <c r="A1532" s="13">
        <v>16.32</v>
      </c>
      <c r="B1532" s="48" t="s">
        <v>21</v>
      </c>
      <c r="D1532" s="147">
        <v>850410809000</v>
      </c>
      <c r="E1532" s="9">
        <v>0.6</v>
      </c>
    </row>
    <row r="1533" spans="1:5" x14ac:dyDescent="0.25">
      <c r="A1533" s="13">
        <v>16.329999999999998</v>
      </c>
      <c r="B1533" s="48" t="s">
        <v>21</v>
      </c>
      <c r="D1533" s="145">
        <v>902990000000</v>
      </c>
      <c r="E1533" s="9">
        <v>0.6</v>
      </c>
    </row>
    <row r="1534" spans="1:5" x14ac:dyDescent="0.25">
      <c r="A1534" s="13">
        <v>16.34</v>
      </c>
      <c r="B1534" s="48" t="s">
        <v>21</v>
      </c>
      <c r="D1534" s="147">
        <v>853530900011</v>
      </c>
      <c r="E1534" s="9">
        <v>0.6</v>
      </c>
    </row>
    <row r="1535" spans="1:5" x14ac:dyDescent="0.25">
      <c r="A1535" s="13">
        <v>16.350000000000001</v>
      </c>
      <c r="B1535" s="48" t="s">
        <v>21</v>
      </c>
      <c r="D1535" s="145">
        <v>293420200011</v>
      </c>
      <c r="E1535" s="9">
        <v>0.6</v>
      </c>
    </row>
    <row r="1536" spans="1:5" x14ac:dyDescent="0.25">
      <c r="A1536" s="13">
        <v>16.36</v>
      </c>
      <c r="B1536" s="48" t="s">
        <v>21</v>
      </c>
      <c r="D1536" s="147">
        <v>292151190022</v>
      </c>
      <c r="E1536" s="9">
        <v>0.6</v>
      </c>
    </row>
    <row r="1537" spans="1:5" x14ac:dyDescent="0.25">
      <c r="A1537" s="13">
        <v>16.37</v>
      </c>
      <c r="B1537" s="48" t="s">
        <v>21</v>
      </c>
      <c r="D1537" s="145">
        <v>292151190023</v>
      </c>
      <c r="E1537" s="9">
        <v>0.6</v>
      </c>
    </row>
    <row r="1538" spans="1:5" x14ac:dyDescent="0.25">
      <c r="A1538" s="13">
        <v>16.38</v>
      </c>
      <c r="B1538" s="48" t="s">
        <v>21</v>
      </c>
      <c r="D1538" s="147">
        <v>292229001012</v>
      </c>
      <c r="E1538" s="9">
        <v>0.6</v>
      </c>
    </row>
    <row r="1539" spans="1:5" x14ac:dyDescent="0.25">
      <c r="A1539" s="13">
        <v>16.39</v>
      </c>
      <c r="B1539" s="48" t="s">
        <v>21</v>
      </c>
      <c r="D1539" s="145">
        <v>281129102000</v>
      </c>
      <c r="E1539" s="9">
        <v>0.6</v>
      </c>
    </row>
    <row r="1540" spans="1:5" x14ac:dyDescent="0.25">
      <c r="A1540" s="13">
        <v>16.399999999999999</v>
      </c>
      <c r="B1540" s="48" t="s">
        <v>21</v>
      </c>
      <c r="D1540" s="147">
        <v>291419900011</v>
      </c>
      <c r="E1540" s="9">
        <v>0.6</v>
      </c>
    </row>
    <row r="1541" spans="1:5" x14ac:dyDescent="0.25">
      <c r="A1541" s="13">
        <v>16.41</v>
      </c>
      <c r="B1541" s="48" t="s">
        <v>21</v>
      </c>
      <c r="D1541" s="145">
        <v>251200000012</v>
      </c>
      <c r="E1541" s="9">
        <v>0.6</v>
      </c>
    </row>
    <row r="1542" spans="1:5" x14ac:dyDescent="0.25">
      <c r="A1542" s="13">
        <v>16.420000000000002</v>
      </c>
      <c r="B1542" s="48" t="s">
        <v>21</v>
      </c>
      <c r="D1542" s="147">
        <v>293391900016</v>
      </c>
      <c r="E1542" s="9">
        <v>0.6</v>
      </c>
    </row>
    <row r="1543" spans="1:5" x14ac:dyDescent="0.25">
      <c r="A1543" s="13">
        <v>16.43</v>
      </c>
      <c r="B1543" s="48" t="s">
        <v>21</v>
      </c>
      <c r="D1543" s="145">
        <v>293399809015</v>
      </c>
      <c r="E1543" s="9">
        <v>0.6</v>
      </c>
    </row>
    <row r="1544" spans="1:5" x14ac:dyDescent="0.25">
      <c r="A1544" s="13">
        <v>16.440000000000001</v>
      </c>
      <c r="B1544" s="48" t="s">
        <v>21</v>
      </c>
      <c r="D1544" s="147">
        <v>293359100000</v>
      </c>
      <c r="E1544" s="9">
        <v>0.6</v>
      </c>
    </row>
    <row r="1545" spans="1:5" x14ac:dyDescent="0.25">
      <c r="A1545" s="13">
        <v>16.45</v>
      </c>
      <c r="B1545" s="48" t="s">
        <v>21</v>
      </c>
      <c r="D1545" s="145">
        <v>292700000012</v>
      </c>
      <c r="E1545" s="9">
        <v>0.6</v>
      </c>
    </row>
    <row r="1546" spans="1:5" x14ac:dyDescent="0.25">
      <c r="A1546" s="13">
        <v>16.46</v>
      </c>
      <c r="B1546" s="48" t="s">
        <v>21</v>
      </c>
      <c r="D1546" s="147">
        <v>290930909011</v>
      </c>
      <c r="E1546" s="9">
        <v>0.6</v>
      </c>
    </row>
    <row r="1547" spans="1:5" x14ac:dyDescent="0.25">
      <c r="A1547" s="13">
        <v>16.47</v>
      </c>
      <c r="B1547" s="48" t="s">
        <v>21</v>
      </c>
      <c r="D1547" s="145">
        <v>281000100000</v>
      </c>
      <c r="E1547" s="9">
        <v>0.6</v>
      </c>
    </row>
    <row r="1548" spans="1:5" x14ac:dyDescent="0.25">
      <c r="A1548" s="13">
        <v>16.48</v>
      </c>
      <c r="B1548" s="48" t="s">
        <v>21</v>
      </c>
      <c r="D1548" s="147">
        <v>290369110000</v>
      </c>
      <c r="E1548" s="9">
        <v>0.6</v>
      </c>
    </row>
    <row r="1549" spans="1:5" x14ac:dyDescent="0.25">
      <c r="A1549" s="13">
        <v>16.489999999999998</v>
      </c>
      <c r="B1549" s="48" t="s">
        <v>21</v>
      </c>
      <c r="D1549" s="145">
        <v>290919900012</v>
      </c>
      <c r="E1549" s="9">
        <v>0.6</v>
      </c>
    </row>
    <row r="1550" spans="1:5" x14ac:dyDescent="0.25">
      <c r="A1550" s="13">
        <v>16.5</v>
      </c>
      <c r="B1550" s="48" t="s">
        <v>21</v>
      </c>
      <c r="D1550" s="147">
        <v>292212000011</v>
      </c>
      <c r="E1550" s="9">
        <v>0.6</v>
      </c>
    </row>
    <row r="1551" spans="1:5" x14ac:dyDescent="0.25">
      <c r="A1551" s="13">
        <v>16.510000000000002</v>
      </c>
      <c r="B1551" s="48" t="s">
        <v>21</v>
      </c>
      <c r="D1551" s="145">
        <v>292212000012</v>
      </c>
      <c r="E1551" s="9">
        <v>0.6</v>
      </c>
    </row>
    <row r="1552" spans="1:5" x14ac:dyDescent="0.25">
      <c r="A1552" s="13">
        <v>16.52</v>
      </c>
      <c r="B1552" s="48" t="s">
        <v>21</v>
      </c>
      <c r="D1552" s="147">
        <v>292212000019</v>
      </c>
      <c r="E1552" s="9">
        <v>0.6</v>
      </c>
    </row>
    <row r="1553" spans="1:5" x14ac:dyDescent="0.25">
      <c r="A1553" s="13">
        <v>16.53</v>
      </c>
      <c r="B1553" s="48" t="s">
        <v>21</v>
      </c>
      <c r="D1553" s="145">
        <v>291100001013</v>
      </c>
      <c r="E1553" s="9">
        <v>0.6</v>
      </c>
    </row>
    <row r="1554" spans="1:5" x14ac:dyDescent="0.25">
      <c r="A1554" s="13">
        <v>16.54</v>
      </c>
      <c r="B1554" s="48" t="s">
        <v>21</v>
      </c>
      <c r="D1554" s="147">
        <v>290911000000</v>
      </c>
      <c r="E1554" s="9">
        <v>0.6</v>
      </c>
    </row>
    <row r="1555" spans="1:5" x14ac:dyDescent="0.25">
      <c r="A1555" s="13">
        <v>16.55</v>
      </c>
      <c r="B1555" s="48" t="s">
        <v>21</v>
      </c>
      <c r="D1555" s="145">
        <v>292022000000</v>
      </c>
      <c r="E1555" s="9">
        <v>0.6</v>
      </c>
    </row>
    <row r="1556" spans="1:5" x14ac:dyDescent="0.25">
      <c r="A1556" s="13">
        <v>16.559999999999999</v>
      </c>
      <c r="B1556" s="48" t="s">
        <v>21</v>
      </c>
      <c r="D1556" s="147">
        <v>292090101911</v>
      </c>
      <c r="E1556" s="9">
        <v>0.6</v>
      </c>
    </row>
    <row r="1557" spans="1:5" x14ac:dyDescent="0.25">
      <c r="A1557" s="13">
        <v>16.57</v>
      </c>
      <c r="B1557" s="48" t="s">
        <v>21</v>
      </c>
      <c r="D1557" s="145">
        <v>291719100013</v>
      </c>
      <c r="E1557" s="9">
        <v>0.6</v>
      </c>
    </row>
    <row r="1558" spans="1:5" x14ac:dyDescent="0.25">
      <c r="A1558" s="13">
        <v>16.579999999999998</v>
      </c>
      <c r="B1558" s="48" t="s">
        <v>21</v>
      </c>
      <c r="D1558" s="147">
        <v>291711009022</v>
      </c>
      <c r="E1558" s="9">
        <v>0.6</v>
      </c>
    </row>
    <row r="1559" spans="1:5" x14ac:dyDescent="0.25">
      <c r="A1559" s="13">
        <v>16.59</v>
      </c>
      <c r="B1559" s="48" t="s">
        <v>21</v>
      </c>
      <c r="D1559" s="145">
        <v>292090101113</v>
      </c>
      <c r="E1559" s="9">
        <v>0.6</v>
      </c>
    </row>
    <row r="1560" spans="1:5" x14ac:dyDescent="0.25">
      <c r="A1560" s="13">
        <v>16.600000000000001</v>
      </c>
      <c r="B1560" s="48" t="s">
        <v>21</v>
      </c>
      <c r="D1560" s="147">
        <v>292119500000</v>
      </c>
      <c r="E1560" s="9">
        <v>0.6</v>
      </c>
    </row>
    <row r="1561" spans="1:5" x14ac:dyDescent="0.25">
      <c r="A1561" s="13">
        <v>16.61</v>
      </c>
      <c r="B1561" s="48" t="s">
        <v>21</v>
      </c>
      <c r="D1561" s="145">
        <v>292421000022</v>
      </c>
      <c r="E1561" s="9">
        <v>0.6</v>
      </c>
    </row>
    <row r="1562" spans="1:5" x14ac:dyDescent="0.25">
      <c r="A1562" s="13">
        <v>16.62</v>
      </c>
      <c r="B1562" s="48" t="s">
        <v>21</v>
      </c>
      <c r="D1562" s="147">
        <v>290944000011</v>
      </c>
      <c r="E1562" s="9">
        <v>0.6</v>
      </c>
    </row>
    <row r="1563" spans="1:5" x14ac:dyDescent="0.25">
      <c r="A1563" s="13">
        <v>16.63</v>
      </c>
      <c r="B1563" s="48" t="s">
        <v>21</v>
      </c>
      <c r="D1563" s="145">
        <v>290943000012</v>
      </c>
      <c r="E1563" s="9">
        <v>0.6</v>
      </c>
    </row>
    <row r="1564" spans="1:5" x14ac:dyDescent="0.25">
      <c r="A1564" s="13">
        <v>16.64</v>
      </c>
      <c r="B1564" s="48" t="s">
        <v>21</v>
      </c>
      <c r="D1564" s="147">
        <v>290290002100</v>
      </c>
      <c r="E1564" s="9">
        <v>0.6</v>
      </c>
    </row>
    <row r="1565" spans="1:5" x14ac:dyDescent="0.25">
      <c r="A1565" s="13">
        <v>16.649999999999999</v>
      </c>
      <c r="B1565" s="48" t="s">
        <v>21</v>
      </c>
      <c r="D1565" s="145">
        <v>290930100000</v>
      </c>
      <c r="E1565" s="9">
        <v>0.6</v>
      </c>
    </row>
    <row r="1566" spans="1:5" x14ac:dyDescent="0.25">
      <c r="A1566" s="13">
        <v>16.66</v>
      </c>
      <c r="B1566" s="48" t="s">
        <v>21</v>
      </c>
      <c r="D1566" s="148">
        <v>293090989015</v>
      </c>
      <c r="E1566" s="9">
        <v>0.6</v>
      </c>
    </row>
    <row r="1567" spans="1:5" x14ac:dyDescent="0.25">
      <c r="A1567" s="13">
        <v>16.670000000000002</v>
      </c>
      <c r="B1567" s="48" t="s">
        <v>21</v>
      </c>
      <c r="D1567" s="149">
        <v>293090959015</v>
      </c>
      <c r="E1567" s="9">
        <v>0.6</v>
      </c>
    </row>
    <row r="1568" spans="1:5" x14ac:dyDescent="0.25">
      <c r="A1568" s="13">
        <v>16.68</v>
      </c>
      <c r="B1568" s="48" t="s">
        <v>21</v>
      </c>
      <c r="D1568" s="146">
        <v>293090989012</v>
      </c>
      <c r="E1568" s="9">
        <v>0.6</v>
      </c>
    </row>
    <row r="1569" spans="1:5" x14ac:dyDescent="0.25">
      <c r="A1569" s="13">
        <v>16.690000000000001</v>
      </c>
      <c r="B1569" s="48" t="s">
        <v>21</v>
      </c>
      <c r="D1569" s="143">
        <v>293090959012</v>
      </c>
      <c r="E1569" s="9">
        <v>0.6</v>
      </c>
    </row>
    <row r="1570" spans="1:5" x14ac:dyDescent="0.25">
      <c r="A1570" s="13">
        <v>16.7</v>
      </c>
      <c r="B1570" s="48" t="s">
        <v>21</v>
      </c>
      <c r="D1570" s="150">
        <v>292144001000</v>
      </c>
      <c r="E1570" s="9">
        <v>0.6</v>
      </c>
    </row>
    <row r="1571" spans="1:5" x14ac:dyDescent="0.25">
      <c r="A1571" s="13">
        <v>16.71</v>
      </c>
      <c r="B1571" s="48" t="s">
        <v>21</v>
      </c>
      <c r="D1571" s="145">
        <v>292144009012</v>
      </c>
      <c r="E1571" s="9">
        <v>0.6</v>
      </c>
    </row>
    <row r="1572" spans="1:5" x14ac:dyDescent="0.25">
      <c r="A1572" s="13">
        <v>16.72</v>
      </c>
      <c r="B1572" s="48" t="s">
        <v>21</v>
      </c>
      <c r="D1572" s="147">
        <v>292144009019</v>
      </c>
      <c r="E1572" s="9">
        <v>0.6</v>
      </c>
    </row>
    <row r="1573" spans="1:5" x14ac:dyDescent="0.25">
      <c r="A1573" s="13">
        <v>16.73</v>
      </c>
      <c r="B1573" s="48" t="s">
        <v>21</v>
      </c>
      <c r="D1573" s="145">
        <v>292529000015</v>
      </c>
      <c r="E1573" s="9">
        <v>0.6</v>
      </c>
    </row>
    <row r="1574" spans="1:5" x14ac:dyDescent="0.25">
      <c r="A1574" s="13">
        <v>16.739999999999998</v>
      </c>
      <c r="B1574" s="48" t="s">
        <v>21</v>
      </c>
      <c r="D1574" s="147">
        <v>292800902012</v>
      </c>
      <c r="E1574" s="9">
        <v>0.6</v>
      </c>
    </row>
    <row r="1575" spans="1:5" x14ac:dyDescent="0.25">
      <c r="A1575" s="13">
        <v>16.75</v>
      </c>
      <c r="B1575" s="48" t="s">
        <v>21</v>
      </c>
      <c r="D1575" s="145">
        <v>290290009100</v>
      </c>
      <c r="E1575" s="9">
        <v>0.6</v>
      </c>
    </row>
    <row r="1576" spans="1:5" x14ac:dyDescent="0.25">
      <c r="A1576" s="13">
        <v>16.760000000000002</v>
      </c>
      <c r="B1576" s="48" t="s">
        <v>21</v>
      </c>
      <c r="D1576" s="147">
        <v>290629009011</v>
      </c>
      <c r="E1576" s="9">
        <v>0.6</v>
      </c>
    </row>
    <row r="1577" spans="1:5" x14ac:dyDescent="0.25">
      <c r="A1577" s="13">
        <v>16.77</v>
      </c>
      <c r="B1577" s="48" t="s">
        <v>21</v>
      </c>
      <c r="D1577" s="145">
        <v>290342000000</v>
      </c>
      <c r="E1577" s="9">
        <v>0.6</v>
      </c>
    </row>
    <row r="1578" spans="1:5" x14ac:dyDescent="0.25">
      <c r="A1578" s="13">
        <v>16.78</v>
      </c>
      <c r="B1578" s="48" t="s">
        <v>21</v>
      </c>
      <c r="D1578" s="147">
        <v>841410811000</v>
      </c>
      <c r="E1578" s="9">
        <v>0.6</v>
      </c>
    </row>
    <row r="1579" spans="1:5" x14ac:dyDescent="0.25">
      <c r="A1579" s="13">
        <v>16.79</v>
      </c>
      <c r="B1579" s="48" t="s">
        <v>21</v>
      </c>
      <c r="D1579" s="145">
        <v>841410819000</v>
      </c>
      <c r="E1579" s="9">
        <v>0.6</v>
      </c>
    </row>
    <row r="1580" spans="1:5" x14ac:dyDescent="0.25">
      <c r="A1580" s="13">
        <v>16.8</v>
      </c>
      <c r="B1580" s="48" t="s">
        <v>21</v>
      </c>
      <c r="D1580" s="147">
        <v>290381000019</v>
      </c>
      <c r="E1580" s="9">
        <v>0.6</v>
      </c>
    </row>
    <row r="1581" spans="1:5" x14ac:dyDescent="0.25">
      <c r="A1581" s="13">
        <v>16.809999999999999</v>
      </c>
      <c r="B1581" s="48" t="s">
        <v>21</v>
      </c>
      <c r="D1581" s="145">
        <v>701190000000</v>
      </c>
      <c r="E1581" s="9">
        <v>0.6</v>
      </c>
    </row>
    <row r="1582" spans="1:5" x14ac:dyDescent="0.25">
      <c r="A1582" s="13">
        <v>16.82</v>
      </c>
      <c r="B1582" s="48" t="s">
        <v>21</v>
      </c>
      <c r="D1582" s="147">
        <v>271019460029</v>
      </c>
      <c r="E1582" s="9">
        <v>0.6</v>
      </c>
    </row>
    <row r="1583" spans="1:5" x14ac:dyDescent="0.25">
      <c r="A1583" s="13">
        <v>16.829999999999998</v>
      </c>
      <c r="B1583" s="48" t="s">
        <v>21</v>
      </c>
      <c r="D1583" s="145">
        <v>271019430029</v>
      </c>
      <c r="E1583" s="9">
        <v>0.6</v>
      </c>
    </row>
    <row r="1584" spans="1:5" x14ac:dyDescent="0.25">
      <c r="A1584" s="13">
        <v>16.84</v>
      </c>
      <c r="B1584" s="48" t="s">
        <v>21</v>
      </c>
      <c r="D1584" s="147">
        <v>271019470019</v>
      </c>
      <c r="E1584" s="9">
        <v>0.6</v>
      </c>
    </row>
    <row r="1585" spans="1:5" x14ac:dyDescent="0.25">
      <c r="A1585" s="13">
        <v>16.850000000000001</v>
      </c>
      <c r="B1585" s="48" t="s">
        <v>21</v>
      </c>
      <c r="D1585" s="145">
        <v>722699300019</v>
      </c>
      <c r="E1585" s="9">
        <v>0.6</v>
      </c>
    </row>
    <row r="1586" spans="1:5" x14ac:dyDescent="0.25">
      <c r="A1586" s="13">
        <v>16.86</v>
      </c>
      <c r="B1586" s="48" t="s">
        <v>21</v>
      </c>
      <c r="D1586" s="147">
        <v>722699300011</v>
      </c>
      <c r="E1586" s="9">
        <v>0.6</v>
      </c>
    </row>
    <row r="1587" spans="1:5" x14ac:dyDescent="0.25">
      <c r="A1587" s="13">
        <v>16.87</v>
      </c>
      <c r="B1587" s="48" t="s">
        <v>21</v>
      </c>
      <c r="D1587" s="145">
        <v>722592000090</v>
      </c>
      <c r="E1587" s="9">
        <v>0.6</v>
      </c>
    </row>
    <row r="1588" spans="1:5" x14ac:dyDescent="0.25">
      <c r="A1588" s="13">
        <v>16.88</v>
      </c>
      <c r="B1588" s="48" t="s">
        <v>21</v>
      </c>
      <c r="D1588" s="147">
        <v>722830410000</v>
      </c>
      <c r="E1588" s="9">
        <v>0.6</v>
      </c>
    </row>
    <row r="1589" spans="1:5" x14ac:dyDescent="0.25">
      <c r="A1589" s="13">
        <v>16.89</v>
      </c>
      <c r="B1589" s="48" t="s">
        <v>21</v>
      </c>
      <c r="D1589" s="145">
        <v>722860800019</v>
      </c>
      <c r="E1589" s="9">
        <v>0.6</v>
      </c>
    </row>
    <row r="1590" spans="1:5" x14ac:dyDescent="0.25">
      <c r="A1590" s="13">
        <v>16.899999999999999</v>
      </c>
      <c r="B1590" s="48" t="s">
        <v>21</v>
      </c>
      <c r="D1590" s="147">
        <v>722860800011</v>
      </c>
      <c r="E1590" s="9">
        <v>0.6</v>
      </c>
    </row>
    <row r="1591" spans="1:5" x14ac:dyDescent="0.25">
      <c r="A1591" s="13">
        <v>16.91</v>
      </c>
      <c r="B1591" s="48" t="s">
        <v>21</v>
      </c>
      <c r="D1591" s="145">
        <v>722830490000</v>
      </c>
      <c r="E1591" s="9">
        <v>0.6</v>
      </c>
    </row>
    <row r="1592" spans="1:5" x14ac:dyDescent="0.25">
      <c r="A1592" s="13">
        <v>16.920000000000002</v>
      </c>
      <c r="B1592" s="48" t="s">
        <v>21</v>
      </c>
      <c r="D1592" s="147">
        <v>722850400000</v>
      </c>
      <c r="E1592" s="9">
        <v>0.6</v>
      </c>
    </row>
    <row r="1593" spans="1:5" x14ac:dyDescent="0.25">
      <c r="A1593" s="13">
        <v>16.93</v>
      </c>
      <c r="B1593" s="48" t="s">
        <v>21</v>
      </c>
      <c r="D1593" s="145">
        <v>722870900019</v>
      </c>
      <c r="E1593" s="9">
        <v>0.6</v>
      </c>
    </row>
    <row r="1594" spans="1:5" x14ac:dyDescent="0.25">
      <c r="A1594" s="13">
        <v>16.940000000000001</v>
      </c>
      <c r="B1594" s="48" t="s">
        <v>21</v>
      </c>
      <c r="D1594" s="147">
        <v>722699700011</v>
      </c>
      <c r="E1594" s="9">
        <v>0.6</v>
      </c>
    </row>
    <row r="1595" spans="1:5" x14ac:dyDescent="0.25">
      <c r="A1595" s="13">
        <v>16.95</v>
      </c>
      <c r="B1595" s="48" t="s">
        <v>21</v>
      </c>
      <c r="D1595" s="145">
        <v>722699700019</v>
      </c>
      <c r="E1595" s="9">
        <v>0.6</v>
      </c>
    </row>
    <row r="1596" spans="1:5" x14ac:dyDescent="0.25">
      <c r="A1596" s="13">
        <v>16.96</v>
      </c>
      <c r="B1596" s="48" t="s">
        <v>21</v>
      </c>
      <c r="D1596" s="147">
        <v>722599000090</v>
      </c>
      <c r="E1596" s="9">
        <v>0.6</v>
      </c>
    </row>
    <row r="1597" spans="1:5" x14ac:dyDescent="0.25">
      <c r="A1597" s="13">
        <v>16.97</v>
      </c>
      <c r="B1597" s="48" t="s">
        <v>21</v>
      </c>
      <c r="D1597" s="145">
        <v>722540900000</v>
      </c>
      <c r="E1597" s="9">
        <v>0.6</v>
      </c>
    </row>
    <row r="1598" spans="1:5" x14ac:dyDescent="0.25">
      <c r="A1598" s="13">
        <v>16.98</v>
      </c>
      <c r="B1598" s="48" t="s">
        <v>21</v>
      </c>
      <c r="D1598" s="147">
        <v>722550800011</v>
      </c>
      <c r="E1598" s="9">
        <v>0.6</v>
      </c>
    </row>
    <row r="1599" spans="1:5" x14ac:dyDescent="0.25">
      <c r="A1599" s="13">
        <v>16.989999999999998</v>
      </c>
      <c r="B1599" s="48" t="s">
        <v>21</v>
      </c>
      <c r="D1599" s="145">
        <v>722699100019</v>
      </c>
      <c r="E1599" s="9">
        <v>0.6</v>
      </c>
    </row>
    <row r="1600" spans="1:5" x14ac:dyDescent="0.25">
      <c r="A1600" s="13">
        <v>17</v>
      </c>
      <c r="B1600" s="48" t="s">
        <v>21</v>
      </c>
      <c r="D1600" s="147">
        <v>722591000090</v>
      </c>
      <c r="E1600" s="9">
        <v>0.6</v>
      </c>
    </row>
    <row r="1601" spans="1:5" x14ac:dyDescent="0.25">
      <c r="A1601" s="13">
        <v>17.010000000000002</v>
      </c>
      <c r="B1601" s="48" t="s">
        <v>21</v>
      </c>
      <c r="D1601" s="145">
        <v>722591000010</v>
      </c>
      <c r="E1601" s="9">
        <v>0.6</v>
      </c>
    </row>
    <row r="1602" spans="1:5" x14ac:dyDescent="0.25">
      <c r="A1602" s="13">
        <v>17.02</v>
      </c>
      <c r="B1602" s="48" t="s">
        <v>21</v>
      </c>
      <c r="D1602" s="147">
        <v>730451811000</v>
      </c>
      <c r="E1602" s="9">
        <v>0.6</v>
      </c>
    </row>
    <row r="1603" spans="1:5" x14ac:dyDescent="0.25">
      <c r="A1603" s="13">
        <v>17.03</v>
      </c>
      <c r="B1603" s="48" t="s">
        <v>21</v>
      </c>
      <c r="D1603" s="145">
        <v>730451819000</v>
      </c>
      <c r="E1603" s="9">
        <v>0.6</v>
      </c>
    </row>
    <row r="1604" spans="1:5" x14ac:dyDescent="0.25">
      <c r="A1604" s="13">
        <v>17.04</v>
      </c>
      <c r="B1604" s="48" t="s">
        <v>21</v>
      </c>
      <c r="D1604" s="147">
        <v>730650809000</v>
      </c>
      <c r="E1604" s="9">
        <v>0.6</v>
      </c>
    </row>
    <row r="1605" spans="1:5" x14ac:dyDescent="0.25">
      <c r="A1605" s="13">
        <v>17.05</v>
      </c>
      <c r="B1605" s="48" t="s">
        <v>21</v>
      </c>
      <c r="D1605" s="145">
        <v>730650801000</v>
      </c>
      <c r="E1605" s="9">
        <v>0.6</v>
      </c>
    </row>
    <row r="1606" spans="1:5" x14ac:dyDescent="0.25">
      <c r="A1606" s="13">
        <v>17.059999999999999</v>
      </c>
      <c r="B1606" s="48" t="s">
        <v>21</v>
      </c>
      <c r="D1606" s="147">
        <v>722870100000</v>
      </c>
      <c r="E1606" s="9">
        <v>0.6</v>
      </c>
    </row>
    <row r="1607" spans="1:5" x14ac:dyDescent="0.25">
      <c r="A1607" s="13">
        <v>17.07</v>
      </c>
      <c r="B1607" s="48" t="s">
        <v>21</v>
      </c>
      <c r="D1607" s="145">
        <v>722870900011</v>
      </c>
      <c r="E1607" s="9">
        <v>0.6</v>
      </c>
    </row>
    <row r="1608" spans="1:5" x14ac:dyDescent="0.25">
      <c r="A1608" s="13">
        <v>17.079999999999998</v>
      </c>
      <c r="B1608" s="48" t="s">
        <v>21</v>
      </c>
      <c r="D1608" s="147">
        <v>722790950000</v>
      </c>
      <c r="E1608" s="9">
        <v>0.6</v>
      </c>
    </row>
    <row r="1609" spans="1:5" x14ac:dyDescent="0.25">
      <c r="A1609" s="13">
        <v>17.09</v>
      </c>
      <c r="B1609" s="48" t="s">
        <v>21</v>
      </c>
      <c r="D1609" s="145">
        <v>722691990000</v>
      </c>
      <c r="E1609" s="9">
        <v>0.6</v>
      </c>
    </row>
    <row r="1610" spans="1:5" x14ac:dyDescent="0.25">
      <c r="A1610" s="13">
        <v>17.100000000000001</v>
      </c>
      <c r="B1610" s="48" t="s">
        <v>21</v>
      </c>
      <c r="D1610" s="147">
        <v>722691910000</v>
      </c>
      <c r="E1610" s="9">
        <v>0.6</v>
      </c>
    </row>
    <row r="1611" spans="1:5" x14ac:dyDescent="0.25">
      <c r="A1611" s="13">
        <v>17.11</v>
      </c>
      <c r="B1611" s="48" t="s">
        <v>21</v>
      </c>
      <c r="D1611" s="145">
        <v>750210009019</v>
      </c>
      <c r="E1611" s="9">
        <v>0.6</v>
      </c>
    </row>
    <row r="1612" spans="1:5" x14ac:dyDescent="0.25">
      <c r="A1612" s="13">
        <v>17.12</v>
      </c>
      <c r="B1612" s="48" t="s">
        <v>21</v>
      </c>
      <c r="D1612" s="147">
        <v>350290700000</v>
      </c>
      <c r="E1612" s="9">
        <v>0.6</v>
      </c>
    </row>
    <row r="1613" spans="1:5" x14ac:dyDescent="0.25">
      <c r="A1613" s="13">
        <v>17.13</v>
      </c>
      <c r="B1613" s="48" t="s">
        <v>21</v>
      </c>
      <c r="D1613" s="145">
        <v>350290200000</v>
      </c>
      <c r="E1613" s="9">
        <v>0.6</v>
      </c>
    </row>
    <row r="1614" spans="1:5" x14ac:dyDescent="0.25">
      <c r="A1614" s="13">
        <v>17.14</v>
      </c>
      <c r="B1614" s="48" t="s">
        <v>21</v>
      </c>
      <c r="D1614" s="147">
        <v>291249003019</v>
      </c>
      <c r="E1614" s="9">
        <v>0.6</v>
      </c>
    </row>
    <row r="1615" spans="1:5" x14ac:dyDescent="0.25">
      <c r="A1615" s="13">
        <v>17.149999999999999</v>
      </c>
      <c r="B1615" s="48" t="s">
        <v>21</v>
      </c>
      <c r="D1615" s="145">
        <v>280519900019</v>
      </c>
      <c r="E1615" s="9">
        <v>0.6</v>
      </c>
    </row>
    <row r="1616" spans="1:5" x14ac:dyDescent="0.25">
      <c r="A1616" s="13">
        <v>17.16</v>
      </c>
      <c r="B1616" s="48" t="s">
        <v>21</v>
      </c>
      <c r="D1616" s="147">
        <v>293980000000</v>
      </c>
      <c r="E1616" s="9">
        <v>0.6</v>
      </c>
    </row>
    <row r="1617" spans="1:5" x14ac:dyDescent="0.25">
      <c r="A1617" s="13">
        <v>17.170000000000002</v>
      </c>
      <c r="B1617" s="48" t="s">
        <v>21</v>
      </c>
      <c r="D1617" s="145">
        <v>290129009011</v>
      </c>
      <c r="E1617" s="9">
        <v>0.6</v>
      </c>
    </row>
    <row r="1618" spans="1:5" x14ac:dyDescent="0.25">
      <c r="A1618" s="13">
        <v>17.18</v>
      </c>
      <c r="B1618" s="48" t="s">
        <v>21</v>
      </c>
      <c r="D1618" s="147">
        <v>290129009019</v>
      </c>
      <c r="E1618" s="9">
        <v>0.6</v>
      </c>
    </row>
    <row r="1619" spans="1:5" x14ac:dyDescent="0.25">
      <c r="A1619" s="13">
        <v>17.190000000000001</v>
      </c>
      <c r="B1619" s="48" t="s">
        <v>21</v>
      </c>
      <c r="D1619" s="145">
        <v>290960900019</v>
      </c>
      <c r="E1619" s="9">
        <v>0.6</v>
      </c>
    </row>
    <row r="1620" spans="1:5" x14ac:dyDescent="0.25">
      <c r="A1620" s="13">
        <v>17.2</v>
      </c>
      <c r="B1620" s="48" t="s">
        <v>21</v>
      </c>
      <c r="D1620" s="147">
        <v>284190853019</v>
      </c>
      <c r="E1620" s="9">
        <v>0.6</v>
      </c>
    </row>
    <row r="1621" spans="1:5" x14ac:dyDescent="0.25">
      <c r="A1621" s="13">
        <v>17.21</v>
      </c>
      <c r="B1621" s="48" t="s">
        <v>21</v>
      </c>
      <c r="D1621" s="145">
        <v>150110900000</v>
      </c>
      <c r="E1621" s="9">
        <v>0.6</v>
      </c>
    </row>
    <row r="1622" spans="1:5" x14ac:dyDescent="0.25">
      <c r="A1622" s="13">
        <v>17.22</v>
      </c>
      <c r="B1622" s="48" t="s">
        <v>21</v>
      </c>
      <c r="D1622" s="147">
        <v>401390000019</v>
      </c>
      <c r="E1622" s="9">
        <v>0.6</v>
      </c>
    </row>
    <row r="1623" spans="1:5" x14ac:dyDescent="0.25">
      <c r="A1623" s="13">
        <v>17.23</v>
      </c>
      <c r="B1623" s="48" t="s">
        <v>21</v>
      </c>
      <c r="D1623" s="145">
        <v>292221000019</v>
      </c>
      <c r="E1623" s="9">
        <v>0.6</v>
      </c>
    </row>
    <row r="1624" spans="1:5" x14ac:dyDescent="0.25">
      <c r="A1624" s="13">
        <v>17.239999999999998</v>
      </c>
      <c r="B1624" s="48" t="s">
        <v>21</v>
      </c>
      <c r="D1624" s="147">
        <v>390939000000</v>
      </c>
      <c r="E1624" s="9">
        <v>0.6</v>
      </c>
    </row>
    <row r="1625" spans="1:5" x14ac:dyDescent="0.25">
      <c r="A1625" s="13">
        <v>17.25</v>
      </c>
      <c r="B1625" s="48" t="s">
        <v>21</v>
      </c>
      <c r="D1625" s="145">
        <v>292229009019</v>
      </c>
      <c r="E1625" s="9">
        <v>0.6</v>
      </c>
    </row>
    <row r="1626" spans="1:5" x14ac:dyDescent="0.25">
      <c r="A1626" s="13">
        <v>17.260000000000002</v>
      </c>
      <c r="B1626" s="48" t="s">
        <v>21</v>
      </c>
      <c r="D1626" s="147">
        <v>283699175000</v>
      </c>
      <c r="E1626" s="9">
        <v>0.6</v>
      </c>
    </row>
    <row r="1627" spans="1:5" x14ac:dyDescent="0.25">
      <c r="A1627" s="13">
        <v>17.27</v>
      </c>
      <c r="B1627" s="48" t="s">
        <v>21</v>
      </c>
      <c r="D1627" s="145">
        <v>294110000029</v>
      </c>
      <c r="E1627" s="9">
        <v>0.6</v>
      </c>
    </row>
    <row r="1628" spans="1:5" x14ac:dyDescent="0.25">
      <c r="A1628" s="13">
        <v>17.28</v>
      </c>
      <c r="B1628" s="48" t="s">
        <v>21</v>
      </c>
      <c r="D1628" s="147">
        <v>852910699018</v>
      </c>
      <c r="E1628" s="9">
        <v>0.6</v>
      </c>
    </row>
    <row r="1629" spans="1:5" x14ac:dyDescent="0.25">
      <c r="A1629" s="13">
        <v>17.29</v>
      </c>
      <c r="B1629" s="48" t="s">
        <v>21</v>
      </c>
      <c r="D1629" s="145">
        <v>270750000019</v>
      </c>
      <c r="E1629" s="9">
        <v>0.6</v>
      </c>
    </row>
    <row r="1630" spans="1:5" x14ac:dyDescent="0.25">
      <c r="A1630" s="13">
        <v>17.3</v>
      </c>
      <c r="B1630" s="48" t="s">
        <v>21</v>
      </c>
      <c r="D1630" s="147">
        <v>292149000039</v>
      </c>
      <c r="E1630" s="9">
        <v>0.6</v>
      </c>
    </row>
    <row r="1631" spans="1:5" x14ac:dyDescent="0.25">
      <c r="A1631" s="13">
        <v>17.309999999999999</v>
      </c>
      <c r="B1631" s="48" t="s">
        <v>21</v>
      </c>
      <c r="D1631" s="145">
        <v>292159900019</v>
      </c>
      <c r="E1631" s="9">
        <v>0.6</v>
      </c>
    </row>
    <row r="1632" spans="1:5" x14ac:dyDescent="0.25">
      <c r="A1632" s="13">
        <v>17.32</v>
      </c>
      <c r="B1632" s="48" t="s">
        <v>21</v>
      </c>
      <c r="D1632" s="147">
        <v>290629009019</v>
      </c>
      <c r="E1632" s="9">
        <v>0.6</v>
      </c>
    </row>
    <row r="1633" spans="1:5" x14ac:dyDescent="0.25">
      <c r="A1633" s="13">
        <v>17.329999999999998</v>
      </c>
      <c r="B1633" s="48" t="s">
        <v>21</v>
      </c>
      <c r="D1633" s="145">
        <v>284290801600</v>
      </c>
      <c r="E1633" s="9">
        <v>0.6</v>
      </c>
    </row>
    <row r="1634" spans="1:5" x14ac:dyDescent="0.25">
      <c r="A1634" s="13">
        <v>17.34</v>
      </c>
      <c r="B1634" s="48" t="s">
        <v>21</v>
      </c>
      <c r="D1634" s="147">
        <v>280429900019</v>
      </c>
      <c r="E1634" s="9">
        <v>0.6</v>
      </c>
    </row>
    <row r="1635" spans="1:5" x14ac:dyDescent="0.25">
      <c r="A1635" s="13">
        <v>17.350000000000001</v>
      </c>
      <c r="B1635" s="48" t="s">
        <v>21</v>
      </c>
      <c r="D1635" s="145">
        <v>291100009019</v>
      </c>
      <c r="E1635" s="9">
        <v>0.6</v>
      </c>
    </row>
    <row r="1636" spans="1:5" x14ac:dyDescent="0.25">
      <c r="A1636" s="13">
        <v>17.36</v>
      </c>
      <c r="B1636" s="48" t="s">
        <v>21</v>
      </c>
      <c r="D1636" s="147">
        <v>292419000029</v>
      </c>
      <c r="E1636" s="9">
        <v>0.6</v>
      </c>
    </row>
    <row r="1637" spans="1:5" x14ac:dyDescent="0.25">
      <c r="A1637" s="13">
        <v>17.37</v>
      </c>
      <c r="B1637" s="48" t="s">
        <v>21</v>
      </c>
      <c r="D1637" s="145">
        <v>290919900049</v>
      </c>
      <c r="E1637" s="9">
        <v>0.6</v>
      </c>
    </row>
    <row r="1638" spans="1:5" x14ac:dyDescent="0.25">
      <c r="A1638" s="13">
        <v>17.38</v>
      </c>
      <c r="B1638" s="48" t="s">
        <v>21</v>
      </c>
      <c r="D1638" s="147">
        <v>290110001019</v>
      </c>
      <c r="E1638" s="9">
        <v>0.6</v>
      </c>
    </row>
    <row r="1639" spans="1:5" x14ac:dyDescent="0.25">
      <c r="A1639" s="13">
        <v>17.39</v>
      </c>
      <c r="B1639" s="48" t="s">
        <v>21</v>
      </c>
      <c r="D1639" s="145">
        <v>292119990059</v>
      </c>
      <c r="E1639" s="9">
        <v>0.6</v>
      </c>
    </row>
    <row r="1640" spans="1:5" x14ac:dyDescent="0.25">
      <c r="A1640" s="13">
        <v>17.399999999999999</v>
      </c>
      <c r="B1640" s="48" t="s">
        <v>21</v>
      </c>
      <c r="D1640" s="147">
        <v>292129000000</v>
      </c>
      <c r="E1640" s="9">
        <v>0.6</v>
      </c>
    </row>
    <row r="1641" spans="1:5" x14ac:dyDescent="0.25">
      <c r="A1641" s="13">
        <v>17.41</v>
      </c>
      <c r="B1641" s="48" t="s">
        <v>21</v>
      </c>
      <c r="D1641" s="145">
        <v>291719800019</v>
      </c>
      <c r="E1641" s="9">
        <v>0.6</v>
      </c>
    </row>
    <row r="1642" spans="1:5" x14ac:dyDescent="0.25">
      <c r="A1642" s="13">
        <v>17.420000000000002</v>
      </c>
      <c r="B1642" s="48" t="s">
        <v>21</v>
      </c>
      <c r="D1642" s="147">
        <v>251320000019</v>
      </c>
      <c r="E1642" s="9">
        <v>0.6</v>
      </c>
    </row>
    <row r="1643" spans="1:5" x14ac:dyDescent="0.25">
      <c r="A1643" s="13">
        <v>17.43</v>
      </c>
      <c r="B1643" s="48" t="s">
        <v>21</v>
      </c>
      <c r="D1643" s="145">
        <v>901420209100</v>
      </c>
      <c r="E1643" s="9">
        <v>0.6</v>
      </c>
    </row>
    <row r="1644" spans="1:5" x14ac:dyDescent="0.25">
      <c r="A1644" s="13">
        <v>17.440000000000001</v>
      </c>
      <c r="B1644" s="48" t="s">
        <v>21</v>
      </c>
      <c r="D1644" s="147">
        <v>271099000000</v>
      </c>
      <c r="E1644" s="9">
        <v>0.6</v>
      </c>
    </row>
    <row r="1645" spans="1:5" x14ac:dyDescent="0.25">
      <c r="A1645" s="13">
        <v>17.45</v>
      </c>
      <c r="B1645" s="48" t="s">
        <v>21</v>
      </c>
      <c r="D1645" s="145">
        <v>903289000000</v>
      </c>
      <c r="E1645" s="9">
        <v>0.6</v>
      </c>
    </row>
    <row r="1646" spans="1:5" x14ac:dyDescent="0.25">
      <c r="A1646" s="13">
        <v>17.46</v>
      </c>
      <c r="B1646" s="48" t="s">
        <v>21</v>
      </c>
      <c r="D1646" s="147">
        <v>292700000029</v>
      </c>
      <c r="E1646" s="9">
        <v>0.6</v>
      </c>
    </row>
    <row r="1647" spans="1:5" x14ac:dyDescent="0.25">
      <c r="A1647" s="13">
        <v>17.47</v>
      </c>
      <c r="B1647" s="48" t="s">
        <v>21</v>
      </c>
      <c r="D1647" s="146">
        <v>292990000029</v>
      </c>
      <c r="E1647" s="9">
        <v>0.6</v>
      </c>
    </row>
    <row r="1648" spans="1:5" x14ac:dyDescent="0.25">
      <c r="A1648" s="13">
        <v>17.48</v>
      </c>
      <c r="B1648" s="48" t="s">
        <v>21</v>
      </c>
      <c r="D1648" s="143">
        <v>292990900029</v>
      </c>
      <c r="E1648" s="9">
        <v>0.6</v>
      </c>
    </row>
    <row r="1649" spans="1:5" x14ac:dyDescent="0.25">
      <c r="A1649" s="13">
        <v>17.489999999999998</v>
      </c>
      <c r="B1649" s="48" t="s">
        <v>21</v>
      </c>
      <c r="D1649" s="147">
        <v>281129300019</v>
      </c>
      <c r="E1649" s="9">
        <v>0.6</v>
      </c>
    </row>
    <row r="1650" spans="1:5" x14ac:dyDescent="0.25">
      <c r="A1650" s="13">
        <v>17.5</v>
      </c>
      <c r="B1650" s="48" t="s">
        <v>21</v>
      </c>
      <c r="D1650" s="145">
        <v>285000601019</v>
      </c>
      <c r="E1650" s="9">
        <v>0.6</v>
      </c>
    </row>
    <row r="1651" spans="1:5" x14ac:dyDescent="0.25">
      <c r="A1651" s="13">
        <v>17.510000000000002</v>
      </c>
      <c r="B1651" s="48" t="s">
        <v>21</v>
      </c>
      <c r="D1651" s="147">
        <v>740829000000</v>
      </c>
      <c r="E1651" s="9">
        <v>0.6</v>
      </c>
    </row>
    <row r="1652" spans="1:5" x14ac:dyDescent="0.25">
      <c r="A1652" s="13">
        <v>17.52</v>
      </c>
      <c r="B1652" s="48" t="s">
        <v>21</v>
      </c>
      <c r="D1652" s="145">
        <v>844399909000</v>
      </c>
      <c r="E1652" s="9">
        <v>0.6</v>
      </c>
    </row>
    <row r="1653" spans="1:5" x14ac:dyDescent="0.25">
      <c r="A1653" s="13">
        <v>17.53</v>
      </c>
      <c r="B1653" s="48" t="s">
        <v>21</v>
      </c>
      <c r="D1653" s="147">
        <v>500720310000</v>
      </c>
      <c r="E1653" s="9">
        <v>0.6</v>
      </c>
    </row>
    <row r="1654" spans="1:5" x14ac:dyDescent="0.25">
      <c r="A1654" s="13">
        <v>17.54</v>
      </c>
      <c r="B1654" s="48" t="s">
        <v>21</v>
      </c>
      <c r="D1654" s="145">
        <v>680423000019</v>
      </c>
      <c r="E1654" s="9">
        <v>0.6</v>
      </c>
    </row>
    <row r="1655" spans="1:5" x14ac:dyDescent="0.25">
      <c r="A1655" s="13">
        <v>17.55</v>
      </c>
      <c r="B1655" s="48" t="s">
        <v>21</v>
      </c>
      <c r="D1655" s="147">
        <v>130219701000</v>
      </c>
      <c r="E1655" s="9">
        <v>0.6</v>
      </c>
    </row>
    <row r="1656" spans="1:5" x14ac:dyDescent="0.25">
      <c r="A1656" s="13">
        <v>17.559999999999999</v>
      </c>
      <c r="B1656" s="48" t="s">
        <v>21</v>
      </c>
      <c r="D1656" s="145">
        <v>130219709990</v>
      </c>
      <c r="E1656" s="9">
        <v>0.6</v>
      </c>
    </row>
    <row r="1657" spans="1:5" x14ac:dyDescent="0.25">
      <c r="A1657" s="13">
        <v>17.57</v>
      </c>
      <c r="B1657" s="48" t="s">
        <v>21</v>
      </c>
      <c r="D1657" s="147">
        <v>130239001000</v>
      </c>
      <c r="E1657" s="9">
        <v>0.6</v>
      </c>
    </row>
    <row r="1658" spans="1:5" x14ac:dyDescent="0.25">
      <c r="A1658" s="13">
        <v>17.579999999999998</v>
      </c>
      <c r="B1658" s="48" t="s">
        <v>21</v>
      </c>
      <c r="D1658" s="145">
        <v>130239009000</v>
      </c>
      <c r="E1658" s="9">
        <v>0.6</v>
      </c>
    </row>
    <row r="1659" spans="1:5" x14ac:dyDescent="0.25">
      <c r="A1659" s="13">
        <v>17.59</v>
      </c>
      <c r="B1659" s="48" t="s">
        <v>21</v>
      </c>
      <c r="D1659" s="147">
        <v>530500009919</v>
      </c>
      <c r="E1659" s="9">
        <v>0.6</v>
      </c>
    </row>
    <row r="1660" spans="1:5" x14ac:dyDescent="0.25">
      <c r="A1660" s="13">
        <v>17.600000000000001</v>
      </c>
      <c r="B1660" s="48" t="s">
        <v>21</v>
      </c>
      <c r="D1660" s="145">
        <v>281000909029</v>
      </c>
      <c r="E1660" s="9">
        <v>0.6</v>
      </c>
    </row>
    <row r="1661" spans="1:5" x14ac:dyDescent="0.25">
      <c r="A1661" s="13">
        <v>17.61</v>
      </c>
      <c r="B1661" s="48" t="s">
        <v>21</v>
      </c>
      <c r="D1661" s="147">
        <v>284020909000</v>
      </c>
      <c r="E1661" s="9">
        <v>0.6</v>
      </c>
    </row>
    <row r="1662" spans="1:5" x14ac:dyDescent="0.25">
      <c r="A1662" s="13">
        <v>17.62</v>
      </c>
      <c r="B1662" s="48" t="s">
        <v>21</v>
      </c>
      <c r="D1662" s="145">
        <v>281000909019</v>
      </c>
      <c r="E1662" s="9">
        <v>0.6</v>
      </c>
    </row>
    <row r="1663" spans="1:5" x14ac:dyDescent="0.25">
      <c r="A1663" s="13">
        <v>17.63</v>
      </c>
      <c r="B1663" s="48" t="s">
        <v>21</v>
      </c>
      <c r="D1663" s="147">
        <v>400941009000</v>
      </c>
      <c r="E1663" s="9">
        <v>0.6</v>
      </c>
    </row>
    <row r="1664" spans="1:5" x14ac:dyDescent="0.25">
      <c r="A1664" s="13">
        <v>17.64</v>
      </c>
      <c r="B1664" s="48" t="s">
        <v>21</v>
      </c>
      <c r="D1664" s="145">
        <v>901890300019</v>
      </c>
      <c r="E1664" s="9">
        <v>0.6</v>
      </c>
    </row>
    <row r="1665" spans="1:5" x14ac:dyDescent="0.25">
      <c r="A1665" s="13">
        <v>17.649999999999999</v>
      </c>
      <c r="B1665" s="48" t="s">
        <v>21</v>
      </c>
      <c r="D1665" s="147">
        <v>282990801019</v>
      </c>
      <c r="E1665" s="9">
        <v>0.6</v>
      </c>
    </row>
    <row r="1666" spans="1:5" x14ac:dyDescent="0.25">
      <c r="A1666" s="13">
        <v>17.66</v>
      </c>
      <c r="B1666" s="48" t="s">
        <v>21</v>
      </c>
      <c r="D1666" s="145">
        <v>282759002000</v>
      </c>
      <c r="E1666" s="9">
        <v>0.6</v>
      </c>
    </row>
    <row r="1667" spans="1:5" x14ac:dyDescent="0.25">
      <c r="A1667" s="13">
        <v>17.670000000000002</v>
      </c>
      <c r="B1667" s="48" t="s">
        <v>21</v>
      </c>
      <c r="D1667" s="147">
        <v>842539000090</v>
      </c>
      <c r="E1667" s="9">
        <v>0.6</v>
      </c>
    </row>
    <row r="1668" spans="1:5" x14ac:dyDescent="0.25">
      <c r="A1668" s="13">
        <v>17.68</v>
      </c>
      <c r="B1668" s="48" t="s">
        <v>21</v>
      </c>
      <c r="D1668" s="145">
        <v>291560190019</v>
      </c>
      <c r="E1668" s="9">
        <v>0.6</v>
      </c>
    </row>
    <row r="1669" spans="1:5" x14ac:dyDescent="0.25">
      <c r="A1669" s="13">
        <v>17.690000000000001</v>
      </c>
      <c r="B1669" s="48" t="s">
        <v>21</v>
      </c>
      <c r="D1669" s="147">
        <v>701990009000</v>
      </c>
      <c r="E1669" s="9">
        <v>0.6</v>
      </c>
    </row>
    <row r="1670" spans="1:5" x14ac:dyDescent="0.25">
      <c r="A1670" s="13">
        <v>17.7</v>
      </c>
      <c r="B1670" s="48" t="s">
        <v>21</v>
      </c>
      <c r="D1670" s="145">
        <v>700220900000</v>
      </c>
      <c r="E1670" s="9">
        <v>0.6</v>
      </c>
    </row>
    <row r="1671" spans="1:5" x14ac:dyDescent="0.25">
      <c r="A1671" s="13">
        <v>17.71</v>
      </c>
      <c r="B1671" s="48" t="s">
        <v>21</v>
      </c>
      <c r="D1671" s="147">
        <v>701400009029</v>
      </c>
      <c r="E1671" s="9">
        <v>0.6</v>
      </c>
    </row>
    <row r="1672" spans="1:5" x14ac:dyDescent="0.25">
      <c r="A1672" s="13">
        <v>17.72</v>
      </c>
      <c r="B1672" s="48" t="s">
        <v>21</v>
      </c>
      <c r="D1672" s="145">
        <v>701400009019</v>
      </c>
      <c r="E1672" s="9">
        <v>0.6</v>
      </c>
    </row>
    <row r="1673" spans="1:5" x14ac:dyDescent="0.25">
      <c r="A1673" s="13">
        <v>17.73</v>
      </c>
      <c r="B1673" s="48" t="s">
        <v>21</v>
      </c>
      <c r="D1673" s="147">
        <v>701400009011</v>
      </c>
      <c r="E1673" s="9">
        <v>0.6</v>
      </c>
    </row>
    <row r="1674" spans="1:5" x14ac:dyDescent="0.25">
      <c r="A1674" s="13">
        <v>17.739999999999998</v>
      </c>
      <c r="B1674" s="48" t="s">
        <v>21</v>
      </c>
      <c r="D1674" s="145">
        <v>262190009000</v>
      </c>
      <c r="E1674" s="9">
        <v>0.6</v>
      </c>
    </row>
    <row r="1675" spans="1:5" x14ac:dyDescent="0.25">
      <c r="A1675" s="13">
        <v>17.75</v>
      </c>
      <c r="B1675" s="48" t="s">
        <v>21</v>
      </c>
      <c r="D1675" s="147">
        <v>722410900000</v>
      </c>
      <c r="E1675" s="9">
        <v>0.6</v>
      </c>
    </row>
    <row r="1676" spans="1:5" x14ac:dyDescent="0.25">
      <c r="A1676" s="13">
        <v>17.760000000000002</v>
      </c>
      <c r="B1676" s="48" t="s">
        <v>21</v>
      </c>
      <c r="D1676" s="145">
        <v>850133004300</v>
      </c>
      <c r="E1676" s="9">
        <v>0.6</v>
      </c>
    </row>
    <row r="1677" spans="1:5" x14ac:dyDescent="0.25">
      <c r="A1677" s="13">
        <v>17.77</v>
      </c>
      <c r="B1677" s="48" t="s">
        <v>21</v>
      </c>
      <c r="D1677" s="147">
        <v>850133004200</v>
      </c>
      <c r="E1677" s="9">
        <v>0.6</v>
      </c>
    </row>
    <row r="1678" spans="1:5" x14ac:dyDescent="0.25">
      <c r="A1678" s="13">
        <v>17.78</v>
      </c>
      <c r="B1678" s="48" t="s">
        <v>21</v>
      </c>
      <c r="D1678" s="145">
        <v>850132009000</v>
      </c>
      <c r="E1678" s="9">
        <v>0.6</v>
      </c>
    </row>
    <row r="1679" spans="1:5" x14ac:dyDescent="0.25">
      <c r="A1679" s="13">
        <v>17.79</v>
      </c>
      <c r="B1679" s="48" t="s">
        <v>21</v>
      </c>
      <c r="D1679" s="147">
        <v>853340100000</v>
      </c>
      <c r="E1679" s="9">
        <v>0.6</v>
      </c>
    </row>
    <row r="1680" spans="1:5" x14ac:dyDescent="0.25">
      <c r="A1680" s="13">
        <v>17.8</v>
      </c>
      <c r="B1680" s="48" t="s">
        <v>21</v>
      </c>
      <c r="D1680" s="145">
        <v>853340900000</v>
      </c>
      <c r="E1680" s="9">
        <v>0.6</v>
      </c>
    </row>
    <row r="1681" spans="1:5" x14ac:dyDescent="0.25">
      <c r="A1681" s="13">
        <v>17.809999999999999</v>
      </c>
      <c r="B1681" s="48" t="s">
        <v>21</v>
      </c>
      <c r="D1681" s="147">
        <v>853939800000</v>
      </c>
      <c r="E1681" s="9">
        <v>0.6</v>
      </c>
    </row>
    <row r="1682" spans="1:5" x14ac:dyDescent="0.25">
      <c r="A1682" s="13">
        <v>17.82</v>
      </c>
      <c r="B1682" s="48" t="s">
        <v>21</v>
      </c>
      <c r="D1682" s="145">
        <v>292700000019</v>
      </c>
      <c r="E1682" s="9">
        <v>0.6</v>
      </c>
    </row>
    <row r="1683" spans="1:5" x14ac:dyDescent="0.25">
      <c r="A1683" s="13">
        <v>17.829999999999998</v>
      </c>
      <c r="B1683" s="48" t="s">
        <v>21</v>
      </c>
      <c r="D1683" s="147">
        <v>293890100019</v>
      </c>
      <c r="E1683" s="9">
        <v>0.6</v>
      </c>
    </row>
    <row r="1684" spans="1:5" x14ac:dyDescent="0.25">
      <c r="A1684" s="13">
        <v>17.84</v>
      </c>
      <c r="B1684" s="48" t="s">
        <v>21</v>
      </c>
      <c r="D1684" s="145">
        <v>284150009029</v>
      </c>
      <c r="E1684" s="9">
        <v>0.6</v>
      </c>
    </row>
    <row r="1685" spans="1:5" x14ac:dyDescent="0.25">
      <c r="A1685" s="13">
        <v>17.850000000000001</v>
      </c>
      <c r="B1685" s="48" t="s">
        <v>21</v>
      </c>
      <c r="D1685" s="147">
        <v>290899009017</v>
      </c>
      <c r="E1685" s="9">
        <v>0.6</v>
      </c>
    </row>
    <row r="1686" spans="1:5" x14ac:dyDescent="0.25">
      <c r="A1686" s="13">
        <v>17.86</v>
      </c>
      <c r="B1686" s="48" t="s">
        <v>21</v>
      </c>
      <c r="D1686" s="145">
        <v>293020000018</v>
      </c>
      <c r="E1686" s="9">
        <v>0.6</v>
      </c>
    </row>
    <row r="1687" spans="1:5" x14ac:dyDescent="0.25">
      <c r="A1687" s="13">
        <v>17.87</v>
      </c>
      <c r="B1687" s="48" t="s">
        <v>21</v>
      </c>
      <c r="D1687" s="147">
        <v>283190000000</v>
      </c>
      <c r="E1687" s="9">
        <v>0.6</v>
      </c>
    </row>
    <row r="1688" spans="1:5" x14ac:dyDescent="0.25">
      <c r="A1688" s="13">
        <v>17.88</v>
      </c>
      <c r="B1688" s="48" t="s">
        <v>21</v>
      </c>
      <c r="D1688" s="145">
        <v>850134003000</v>
      </c>
      <c r="E1688" s="9">
        <v>0.6</v>
      </c>
    </row>
    <row r="1689" spans="1:5" x14ac:dyDescent="0.25">
      <c r="A1689" s="13">
        <v>17.89</v>
      </c>
      <c r="B1689" s="48" t="s">
        <v>21</v>
      </c>
      <c r="D1689" s="147">
        <v>850133003100</v>
      </c>
      <c r="E1689" s="9">
        <v>0.6</v>
      </c>
    </row>
    <row r="1690" spans="1:5" x14ac:dyDescent="0.25">
      <c r="A1690" s="13">
        <v>17.899999999999999</v>
      </c>
      <c r="B1690" s="48" t="s">
        <v>21</v>
      </c>
      <c r="D1690" s="145">
        <v>850131001011</v>
      </c>
      <c r="E1690" s="9">
        <v>0.6</v>
      </c>
    </row>
    <row r="1691" spans="1:5" x14ac:dyDescent="0.25">
      <c r="A1691" s="13">
        <v>17.91</v>
      </c>
      <c r="B1691" s="48" t="s">
        <v>21</v>
      </c>
      <c r="D1691" s="147">
        <v>850131009011</v>
      </c>
      <c r="E1691" s="9">
        <v>0.6</v>
      </c>
    </row>
    <row r="1692" spans="1:5" x14ac:dyDescent="0.25">
      <c r="A1692" s="13">
        <v>17.920000000000002</v>
      </c>
      <c r="B1692" s="48" t="s">
        <v>21</v>
      </c>
      <c r="D1692" s="145">
        <v>850134001000</v>
      </c>
      <c r="E1692" s="9">
        <v>0.6</v>
      </c>
    </row>
    <row r="1693" spans="1:5" x14ac:dyDescent="0.25">
      <c r="A1693" s="13">
        <v>17.93</v>
      </c>
      <c r="B1693" s="48" t="s">
        <v>21</v>
      </c>
      <c r="D1693" s="147">
        <v>850132001100</v>
      </c>
      <c r="E1693" s="9">
        <v>0.6</v>
      </c>
    </row>
    <row r="1694" spans="1:5" x14ac:dyDescent="0.25">
      <c r="A1694" s="13">
        <v>17.940000000000001</v>
      </c>
      <c r="B1694" s="48" t="s">
        <v>21</v>
      </c>
      <c r="D1694" s="145">
        <v>850133001000</v>
      </c>
      <c r="E1694" s="9">
        <v>0.6</v>
      </c>
    </row>
    <row r="1695" spans="1:5" x14ac:dyDescent="0.25">
      <c r="A1695" s="13">
        <v>17.95</v>
      </c>
      <c r="B1695" s="48" t="s">
        <v>21</v>
      </c>
      <c r="D1695" s="147">
        <v>291619959000</v>
      </c>
      <c r="E1695" s="9">
        <v>0.6</v>
      </c>
    </row>
    <row r="1696" spans="1:5" x14ac:dyDescent="0.25">
      <c r="A1696" s="13">
        <v>17.96</v>
      </c>
      <c r="B1696" s="48" t="s">
        <v>21</v>
      </c>
      <c r="D1696" s="145">
        <v>290110009019</v>
      </c>
      <c r="E1696" s="9">
        <v>0.6</v>
      </c>
    </row>
    <row r="1697" spans="1:5" x14ac:dyDescent="0.25">
      <c r="A1697" s="13">
        <v>17.97</v>
      </c>
      <c r="B1697" s="48" t="s">
        <v>21</v>
      </c>
      <c r="D1697" s="147">
        <v>290519009018</v>
      </c>
      <c r="E1697" s="9">
        <v>0.6</v>
      </c>
    </row>
    <row r="1698" spans="1:5" x14ac:dyDescent="0.25">
      <c r="A1698" s="13">
        <v>17.98</v>
      </c>
      <c r="B1698" s="48" t="s">
        <v>21</v>
      </c>
      <c r="D1698" s="145">
        <v>590500700019</v>
      </c>
      <c r="E1698" s="9">
        <v>0.6</v>
      </c>
    </row>
    <row r="1699" spans="1:5" x14ac:dyDescent="0.25">
      <c r="A1699" s="13">
        <v>17.989999999999998</v>
      </c>
      <c r="B1699" s="48" t="s">
        <v>21</v>
      </c>
      <c r="D1699" s="147">
        <v>293949000019</v>
      </c>
      <c r="E1699" s="9">
        <v>0.6</v>
      </c>
    </row>
    <row r="1700" spans="1:5" x14ac:dyDescent="0.25">
      <c r="A1700" s="13">
        <v>18</v>
      </c>
      <c r="B1700" s="48" t="s">
        <v>21</v>
      </c>
      <c r="D1700" s="145">
        <v>850780000000</v>
      </c>
      <c r="E1700" s="9">
        <v>0.6</v>
      </c>
    </row>
    <row r="1701" spans="1:5" x14ac:dyDescent="0.25">
      <c r="A1701" s="13">
        <v>18.010000000000002</v>
      </c>
      <c r="B1701" s="48" t="s">
        <v>21</v>
      </c>
      <c r="D1701" s="147">
        <v>853650800018</v>
      </c>
      <c r="E1701" s="9">
        <v>0.6</v>
      </c>
    </row>
    <row r="1702" spans="1:5" x14ac:dyDescent="0.25">
      <c r="A1702" s="13">
        <v>18.02</v>
      </c>
      <c r="B1702" s="48" t="s">
        <v>21</v>
      </c>
      <c r="D1702" s="145">
        <v>853650190000</v>
      </c>
      <c r="E1702" s="9">
        <v>0.6</v>
      </c>
    </row>
    <row r="1703" spans="1:5" x14ac:dyDescent="0.25">
      <c r="A1703" s="13">
        <v>18.03</v>
      </c>
      <c r="B1703" s="48" t="s">
        <v>21</v>
      </c>
      <c r="D1703" s="147">
        <v>850239801100</v>
      </c>
      <c r="E1703" s="9">
        <v>0.6</v>
      </c>
    </row>
    <row r="1704" spans="1:5" x14ac:dyDescent="0.25">
      <c r="A1704" s="13">
        <v>18.04</v>
      </c>
      <c r="B1704" s="48" t="s">
        <v>21</v>
      </c>
      <c r="D1704" s="145">
        <v>850239801300</v>
      </c>
      <c r="E1704" s="9">
        <v>0.6</v>
      </c>
    </row>
    <row r="1705" spans="1:5" x14ac:dyDescent="0.25">
      <c r="A1705" s="13">
        <v>18.05</v>
      </c>
      <c r="B1705" s="48" t="s">
        <v>21</v>
      </c>
      <c r="D1705" s="147">
        <v>854519000000</v>
      </c>
      <c r="E1705" s="9">
        <v>0.6</v>
      </c>
    </row>
    <row r="1706" spans="1:5" x14ac:dyDescent="0.25">
      <c r="A1706" s="13">
        <v>18.059999999999999</v>
      </c>
      <c r="B1706" s="48" t="s">
        <v>21</v>
      </c>
      <c r="D1706" s="145">
        <v>854939000000</v>
      </c>
      <c r="E1706" s="9">
        <v>0.6</v>
      </c>
    </row>
    <row r="1707" spans="1:5" x14ac:dyDescent="0.25">
      <c r="A1707" s="13">
        <v>18.07</v>
      </c>
      <c r="B1707" s="48" t="s">
        <v>21</v>
      </c>
      <c r="D1707" s="147">
        <v>902590002119</v>
      </c>
      <c r="E1707" s="9">
        <v>0.6</v>
      </c>
    </row>
    <row r="1708" spans="1:5" x14ac:dyDescent="0.25">
      <c r="A1708" s="13">
        <v>18.079999999999998</v>
      </c>
      <c r="B1708" s="48" t="s">
        <v>21</v>
      </c>
      <c r="D1708" s="145">
        <v>902590002113</v>
      </c>
      <c r="E1708" s="9">
        <v>0.6</v>
      </c>
    </row>
    <row r="1709" spans="1:5" x14ac:dyDescent="0.25">
      <c r="A1709" s="13">
        <v>18.09</v>
      </c>
      <c r="B1709" s="48" t="s">
        <v>21</v>
      </c>
      <c r="D1709" s="147">
        <v>854239190000</v>
      </c>
      <c r="E1709" s="9">
        <v>0.6</v>
      </c>
    </row>
    <row r="1710" spans="1:5" x14ac:dyDescent="0.25">
      <c r="A1710" s="13">
        <v>18.100000000000001</v>
      </c>
      <c r="B1710" s="48" t="s">
        <v>21</v>
      </c>
      <c r="D1710" s="145">
        <v>854232190000</v>
      </c>
      <c r="E1710" s="9">
        <v>0.6</v>
      </c>
    </row>
    <row r="1711" spans="1:5" x14ac:dyDescent="0.25">
      <c r="A1711" s="13">
        <v>18.11</v>
      </c>
      <c r="B1711" s="48" t="s">
        <v>21</v>
      </c>
      <c r="D1711" s="147">
        <v>710229000000</v>
      </c>
      <c r="E1711" s="9">
        <v>0.6</v>
      </c>
    </row>
    <row r="1712" spans="1:5" x14ac:dyDescent="0.25">
      <c r="A1712" s="13">
        <v>18.12</v>
      </c>
      <c r="B1712" s="48" t="s">
        <v>21</v>
      </c>
      <c r="D1712" s="145">
        <v>251990900019</v>
      </c>
      <c r="E1712" s="9">
        <v>0.6</v>
      </c>
    </row>
    <row r="1713" spans="1:5" x14ac:dyDescent="0.25">
      <c r="A1713" s="13">
        <v>18.13</v>
      </c>
      <c r="B1713" s="48" t="s">
        <v>21</v>
      </c>
      <c r="D1713" s="147">
        <v>290950009000</v>
      </c>
      <c r="E1713" s="9">
        <v>0.6</v>
      </c>
    </row>
    <row r="1714" spans="1:5" x14ac:dyDescent="0.25">
      <c r="A1714" s="13">
        <v>18.14</v>
      </c>
      <c r="B1714" s="48" t="s">
        <v>21</v>
      </c>
      <c r="D1714" s="145">
        <v>720299800000</v>
      </c>
      <c r="E1714" s="9">
        <v>0.6</v>
      </c>
    </row>
    <row r="1715" spans="1:5" x14ac:dyDescent="0.25">
      <c r="A1715" s="13">
        <v>18.149999999999999</v>
      </c>
      <c r="B1715" s="48" t="s">
        <v>21</v>
      </c>
      <c r="D1715" s="147">
        <v>720229900000</v>
      </c>
      <c r="E1715" s="9">
        <v>0.6</v>
      </c>
    </row>
    <row r="1716" spans="1:5" x14ac:dyDescent="0.25">
      <c r="A1716" s="13">
        <v>18.16</v>
      </c>
      <c r="B1716" s="48" t="s">
        <v>21</v>
      </c>
      <c r="D1716" s="145">
        <v>370239000000</v>
      </c>
      <c r="E1716" s="9">
        <v>0.6</v>
      </c>
    </row>
    <row r="1717" spans="1:5" x14ac:dyDescent="0.25">
      <c r="A1717" s="13">
        <v>18.170000000000002</v>
      </c>
      <c r="B1717" s="48" t="s">
        <v>21</v>
      </c>
      <c r="D1717" s="147">
        <v>853669900018</v>
      </c>
      <c r="E1717" s="9">
        <v>0.6</v>
      </c>
    </row>
    <row r="1718" spans="1:5" x14ac:dyDescent="0.25">
      <c r="A1718" s="13">
        <v>18.18</v>
      </c>
      <c r="B1718" s="48" t="s">
        <v>21</v>
      </c>
      <c r="D1718" s="145">
        <v>853929300000</v>
      </c>
      <c r="E1718" s="9">
        <v>0.6</v>
      </c>
    </row>
    <row r="1719" spans="1:5" x14ac:dyDescent="0.25">
      <c r="A1719" s="13">
        <v>18.190000000000001</v>
      </c>
      <c r="B1719" s="48" t="s">
        <v>21</v>
      </c>
      <c r="D1719" s="147">
        <v>853929980000</v>
      </c>
      <c r="E1719" s="9">
        <v>0.6</v>
      </c>
    </row>
    <row r="1720" spans="1:5" x14ac:dyDescent="0.25">
      <c r="A1720" s="13">
        <v>18.2</v>
      </c>
      <c r="B1720" s="48" t="s">
        <v>21</v>
      </c>
      <c r="D1720" s="145">
        <v>853929920000</v>
      </c>
      <c r="E1720" s="9">
        <v>0.6</v>
      </c>
    </row>
    <row r="1721" spans="1:5" x14ac:dyDescent="0.25">
      <c r="A1721" s="13">
        <v>18.21</v>
      </c>
      <c r="B1721" s="48" t="s">
        <v>21</v>
      </c>
      <c r="D1721" s="147">
        <v>700529350000</v>
      </c>
      <c r="E1721" s="9">
        <v>0.6</v>
      </c>
    </row>
    <row r="1722" spans="1:5" x14ac:dyDescent="0.25">
      <c r="A1722" s="13">
        <v>18.22</v>
      </c>
      <c r="B1722" s="48" t="s">
        <v>21</v>
      </c>
      <c r="D1722" s="145">
        <v>700529250000</v>
      </c>
      <c r="E1722" s="9">
        <v>0.6</v>
      </c>
    </row>
    <row r="1723" spans="1:5" x14ac:dyDescent="0.25">
      <c r="A1723" s="13">
        <v>18.23</v>
      </c>
      <c r="B1723" s="48" t="s">
        <v>21</v>
      </c>
      <c r="D1723" s="147">
        <v>700529800000</v>
      </c>
      <c r="E1723" s="9">
        <v>0.6</v>
      </c>
    </row>
    <row r="1724" spans="1:5" x14ac:dyDescent="0.25">
      <c r="A1724" s="13">
        <v>18.239999999999998</v>
      </c>
      <c r="B1724" s="48" t="s">
        <v>21</v>
      </c>
      <c r="D1724" s="145">
        <v>390469800000</v>
      </c>
      <c r="E1724" s="9">
        <v>0.6</v>
      </c>
    </row>
    <row r="1725" spans="1:5" x14ac:dyDescent="0.25">
      <c r="A1725" s="13">
        <v>18.25</v>
      </c>
      <c r="B1725" s="48" t="s">
        <v>21</v>
      </c>
      <c r="D1725" s="147">
        <v>282690809019</v>
      </c>
      <c r="E1725" s="9">
        <v>0.6</v>
      </c>
    </row>
    <row r="1726" spans="1:5" x14ac:dyDescent="0.25">
      <c r="A1726" s="13">
        <v>18.260000000000002</v>
      </c>
      <c r="B1726" s="48" t="s">
        <v>21</v>
      </c>
      <c r="D1726" s="145">
        <v>282619909019</v>
      </c>
      <c r="E1726" s="9">
        <v>0.6</v>
      </c>
    </row>
    <row r="1727" spans="1:5" x14ac:dyDescent="0.25">
      <c r="A1727" s="13">
        <v>18.27</v>
      </c>
      <c r="B1727" s="48" t="s">
        <v>21</v>
      </c>
      <c r="D1727" s="147">
        <v>283529909000</v>
      </c>
      <c r="E1727" s="9">
        <v>0.6</v>
      </c>
    </row>
    <row r="1728" spans="1:5" x14ac:dyDescent="0.25">
      <c r="A1728" s="13">
        <v>18.28</v>
      </c>
      <c r="B1728" s="48" t="s">
        <v>21</v>
      </c>
      <c r="D1728" s="145">
        <v>292029000000</v>
      </c>
      <c r="E1728" s="9">
        <v>0.6</v>
      </c>
    </row>
    <row r="1729" spans="1:5" x14ac:dyDescent="0.25">
      <c r="A1729" s="13">
        <v>18.29</v>
      </c>
      <c r="B1729" s="48" t="s">
        <v>21</v>
      </c>
      <c r="D1729" s="147">
        <v>283510009000</v>
      </c>
      <c r="E1729" s="9">
        <v>0.6</v>
      </c>
    </row>
    <row r="1730" spans="1:5" x14ac:dyDescent="0.25">
      <c r="A1730" s="13">
        <v>18.3</v>
      </c>
      <c r="B1730" s="48" t="s">
        <v>21</v>
      </c>
      <c r="D1730" s="145">
        <v>292320009000</v>
      </c>
      <c r="E1730" s="9">
        <v>0.6</v>
      </c>
    </row>
    <row r="1731" spans="1:5" x14ac:dyDescent="0.25">
      <c r="A1731" s="13">
        <v>18.309999999999999</v>
      </c>
      <c r="B1731" s="48" t="s">
        <v>21</v>
      </c>
      <c r="D1731" s="147">
        <v>291990009029</v>
      </c>
      <c r="E1731" s="9">
        <v>0.6</v>
      </c>
    </row>
    <row r="1732" spans="1:5" x14ac:dyDescent="0.25">
      <c r="A1732" s="13">
        <v>18.32</v>
      </c>
      <c r="B1732" s="48" t="s">
        <v>21</v>
      </c>
      <c r="D1732" s="145">
        <v>285390906000</v>
      </c>
      <c r="E1732" s="9">
        <v>0.6</v>
      </c>
    </row>
    <row r="1733" spans="1:5" x14ac:dyDescent="0.25">
      <c r="A1733" s="13">
        <v>18.329999999999998</v>
      </c>
      <c r="B1733" s="48" t="s">
        <v>21</v>
      </c>
      <c r="D1733" s="147">
        <v>271019620039</v>
      </c>
      <c r="E1733" s="9">
        <v>0.6</v>
      </c>
    </row>
    <row r="1734" spans="1:5" x14ac:dyDescent="0.25">
      <c r="A1734" s="13">
        <v>18.34</v>
      </c>
      <c r="B1734" s="48" t="s">
        <v>21</v>
      </c>
      <c r="D1734" s="145">
        <v>271020110019</v>
      </c>
      <c r="E1734" s="9">
        <v>0.6</v>
      </c>
    </row>
    <row r="1735" spans="1:5" x14ac:dyDescent="0.25">
      <c r="A1735" s="13">
        <v>18.350000000000001</v>
      </c>
      <c r="B1735" s="48" t="s">
        <v>21</v>
      </c>
      <c r="D1735" s="147">
        <v>841199001000</v>
      </c>
      <c r="E1735" s="9">
        <v>0.6</v>
      </c>
    </row>
    <row r="1736" spans="1:5" x14ac:dyDescent="0.25">
      <c r="A1736" s="13">
        <v>18.36</v>
      </c>
      <c r="B1736" s="48" t="s">
        <v>21</v>
      </c>
      <c r="D1736" s="145">
        <v>841182609000</v>
      </c>
      <c r="E1736" s="9">
        <v>0.6</v>
      </c>
    </row>
    <row r="1737" spans="1:5" x14ac:dyDescent="0.25">
      <c r="A1737" s="13">
        <v>18.37</v>
      </c>
      <c r="B1737" s="48" t="s">
        <v>21</v>
      </c>
      <c r="D1737" s="147">
        <v>841182209000</v>
      </c>
      <c r="E1737" s="9">
        <v>0.6</v>
      </c>
    </row>
    <row r="1738" spans="1:5" x14ac:dyDescent="0.25">
      <c r="A1738" s="13">
        <v>18.38</v>
      </c>
      <c r="B1738" s="48" t="s">
        <v>21</v>
      </c>
      <c r="D1738" s="145">
        <v>841182201000</v>
      </c>
      <c r="E1738" s="9">
        <v>0.6</v>
      </c>
    </row>
    <row r="1739" spans="1:5" x14ac:dyDescent="0.25">
      <c r="A1739" s="13">
        <v>18.39</v>
      </c>
      <c r="B1739" s="48" t="s">
        <v>21</v>
      </c>
      <c r="D1739" s="147">
        <v>842139351000</v>
      </c>
      <c r="E1739" s="9">
        <v>0.6</v>
      </c>
    </row>
    <row r="1740" spans="1:5" x14ac:dyDescent="0.25">
      <c r="A1740" s="13">
        <v>18.399999999999999</v>
      </c>
      <c r="B1740" s="48" t="s">
        <v>21</v>
      </c>
      <c r="D1740" s="145">
        <v>842139359000</v>
      </c>
      <c r="E1740" s="9">
        <v>0.6</v>
      </c>
    </row>
    <row r="1741" spans="1:5" x14ac:dyDescent="0.25">
      <c r="A1741" s="13">
        <v>18.41</v>
      </c>
      <c r="B1741" s="48" t="s">
        <v>21</v>
      </c>
      <c r="D1741" s="147">
        <v>293890909019</v>
      </c>
      <c r="E1741" s="9">
        <v>0.6</v>
      </c>
    </row>
    <row r="1742" spans="1:5" x14ac:dyDescent="0.25">
      <c r="A1742" s="13">
        <v>18.420000000000002</v>
      </c>
      <c r="B1742" s="48" t="s">
        <v>21</v>
      </c>
      <c r="D1742" s="145">
        <v>284329002000</v>
      </c>
      <c r="E1742" s="9">
        <v>0.6</v>
      </c>
    </row>
    <row r="1743" spans="1:5" x14ac:dyDescent="0.25">
      <c r="A1743" s="13">
        <v>18.43</v>
      </c>
      <c r="B1743" s="48" t="s">
        <v>21</v>
      </c>
      <c r="D1743" s="147">
        <v>284329001019</v>
      </c>
      <c r="E1743" s="9">
        <v>0.6</v>
      </c>
    </row>
    <row r="1744" spans="1:5" x14ac:dyDescent="0.25">
      <c r="A1744" s="13">
        <v>18.440000000000001</v>
      </c>
      <c r="B1744" s="48" t="s">
        <v>21</v>
      </c>
      <c r="D1744" s="145">
        <v>842091100019</v>
      </c>
      <c r="E1744" s="9">
        <v>0.6</v>
      </c>
    </row>
    <row r="1745" spans="1:5" x14ac:dyDescent="0.25">
      <c r="A1745" s="13">
        <v>18.45</v>
      </c>
      <c r="B1745" s="48" t="s">
        <v>21</v>
      </c>
      <c r="D1745" s="147">
        <v>842091800019</v>
      </c>
      <c r="E1745" s="9">
        <v>0.6</v>
      </c>
    </row>
    <row r="1746" spans="1:5" x14ac:dyDescent="0.25">
      <c r="A1746" s="13">
        <v>18.46</v>
      </c>
      <c r="B1746" s="48" t="s">
        <v>21</v>
      </c>
      <c r="D1746" s="145">
        <v>481022009000</v>
      </c>
      <c r="E1746" s="9">
        <v>0.6</v>
      </c>
    </row>
    <row r="1747" spans="1:5" x14ac:dyDescent="0.25">
      <c r="A1747" s="13">
        <v>18.47</v>
      </c>
      <c r="B1747" s="48" t="s">
        <v>21</v>
      </c>
      <c r="D1747" s="147">
        <v>271012900019</v>
      </c>
      <c r="E1747" s="9">
        <v>0.6</v>
      </c>
    </row>
    <row r="1748" spans="1:5" x14ac:dyDescent="0.25">
      <c r="A1748" s="13">
        <v>18.48</v>
      </c>
      <c r="B1748" s="48" t="s">
        <v>21</v>
      </c>
      <c r="D1748" s="145">
        <v>271012150019</v>
      </c>
      <c r="E1748" s="9">
        <v>0.6</v>
      </c>
    </row>
    <row r="1749" spans="1:5" x14ac:dyDescent="0.25">
      <c r="A1749" s="13">
        <v>18.489999999999998</v>
      </c>
      <c r="B1749" s="48" t="s">
        <v>21</v>
      </c>
      <c r="D1749" s="147">
        <v>293299005019</v>
      </c>
      <c r="E1749" s="9">
        <v>0.6</v>
      </c>
    </row>
    <row r="1750" spans="1:5" x14ac:dyDescent="0.25">
      <c r="A1750" s="13">
        <v>18.5</v>
      </c>
      <c r="B1750" s="48" t="s">
        <v>21</v>
      </c>
      <c r="D1750" s="146">
        <v>293149900039</v>
      </c>
      <c r="E1750" s="9">
        <v>0.6</v>
      </c>
    </row>
    <row r="1751" spans="1:5" x14ac:dyDescent="0.25">
      <c r="A1751" s="13">
        <v>18.510000000000002</v>
      </c>
      <c r="B1751" s="48" t="s">
        <v>21</v>
      </c>
      <c r="D1751" s="143">
        <v>293149800039</v>
      </c>
      <c r="E1751" s="9">
        <v>0.6</v>
      </c>
    </row>
    <row r="1752" spans="1:5" x14ac:dyDescent="0.25">
      <c r="A1752" s="13">
        <v>18.52</v>
      </c>
      <c r="B1752" s="48" t="s">
        <v>21</v>
      </c>
      <c r="D1752" s="147">
        <v>293159900029</v>
      </c>
      <c r="E1752" s="9">
        <v>0.6</v>
      </c>
    </row>
    <row r="1753" spans="1:5" x14ac:dyDescent="0.25">
      <c r="A1753" s="13">
        <v>18.53</v>
      </c>
      <c r="B1753" s="48" t="s">
        <v>21</v>
      </c>
      <c r="D1753" s="145">
        <v>840710009012</v>
      </c>
      <c r="E1753" s="9">
        <v>0.6</v>
      </c>
    </row>
    <row r="1754" spans="1:5" x14ac:dyDescent="0.25">
      <c r="A1754" s="13">
        <v>18.54</v>
      </c>
      <c r="B1754" s="48" t="s">
        <v>21</v>
      </c>
      <c r="D1754" s="147">
        <v>840910009000</v>
      </c>
      <c r="E1754" s="9">
        <v>0.6</v>
      </c>
    </row>
    <row r="1755" spans="1:5" x14ac:dyDescent="0.25">
      <c r="A1755" s="13">
        <v>18.55</v>
      </c>
      <c r="B1755" s="48" t="s">
        <v>21</v>
      </c>
      <c r="D1755" s="145">
        <v>411390000000</v>
      </c>
      <c r="E1755" s="9">
        <v>0.6</v>
      </c>
    </row>
    <row r="1756" spans="1:5" x14ac:dyDescent="0.25">
      <c r="A1756" s="13">
        <v>18.559999999999999</v>
      </c>
      <c r="B1756" s="48" t="s">
        <v>21</v>
      </c>
      <c r="D1756" s="147">
        <v>410692000000</v>
      </c>
      <c r="E1756" s="9">
        <v>0.6</v>
      </c>
    </row>
    <row r="1757" spans="1:5" x14ac:dyDescent="0.25">
      <c r="A1757" s="13">
        <v>18.57</v>
      </c>
      <c r="B1757" s="48" t="s">
        <v>21</v>
      </c>
      <c r="D1757" s="145">
        <v>410390000019</v>
      </c>
      <c r="E1757" s="9">
        <v>0.6</v>
      </c>
    </row>
    <row r="1758" spans="1:5" x14ac:dyDescent="0.25">
      <c r="A1758" s="13">
        <v>18.579999999999998</v>
      </c>
      <c r="B1758" s="48" t="s">
        <v>21</v>
      </c>
      <c r="D1758" s="147">
        <v>410390000012</v>
      </c>
      <c r="E1758" s="9">
        <v>0.6</v>
      </c>
    </row>
    <row r="1759" spans="1:5" x14ac:dyDescent="0.25">
      <c r="A1759" s="13">
        <v>18.59</v>
      </c>
      <c r="B1759" s="48" t="s">
        <v>21</v>
      </c>
      <c r="D1759" s="145">
        <v>410390000013</v>
      </c>
      <c r="E1759" s="9">
        <v>0.6</v>
      </c>
    </row>
    <row r="1760" spans="1:5" x14ac:dyDescent="0.25">
      <c r="A1760" s="13">
        <v>18.600000000000001</v>
      </c>
      <c r="B1760" s="48" t="s">
        <v>21</v>
      </c>
      <c r="D1760" s="147">
        <v>410390000011</v>
      </c>
      <c r="E1760" s="9">
        <v>0.6</v>
      </c>
    </row>
    <row r="1761" spans="1:5" x14ac:dyDescent="0.25">
      <c r="A1761" s="13">
        <v>18.61</v>
      </c>
      <c r="B1761" s="48" t="s">
        <v>21</v>
      </c>
      <c r="D1761" s="145">
        <v>150600000019</v>
      </c>
      <c r="E1761" s="9">
        <v>0.6</v>
      </c>
    </row>
    <row r="1762" spans="1:5" x14ac:dyDescent="0.25">
      <c r="A1762" s="13">
        <v>18.62</v>
      </c>
      <c r="B1762" s="48" t="s">
        <v>21</v>
      </c>
      <c r="D1762" s="147">
        <v>284700009019</v>
      </c>
      <c r="E1762" s="9">
        <v>0.6</v>
      </c>
    </row>
    <row r="1763" spans="1:5" x14ac:dyDescent="0.25">
      <c r="A1763" s="13">
        <v>18.63</v>
      </c>
      <c r="B1763" s="48" t="s">
        <v>21</v>
      </c>
      <c r="D1763" s="145">
        <v>271129000029</v>
      </c>
      <c r="E1763" s="9">
        <v>0.6</v>
      </c>
    </row>
    <row r="1764" spans="1:5" x14ac:dyDescent="0.25">
      <c r="A1764" s="13">
        <v>18.64</v>
      </c>
      <c r="B1764" s="48" t="s">
        <v>21</v>
      </c>
      <c r="D1764" s="147">
        <v>841229891000</v>
      </c>
      <c r="E1764" s="9">
        <v>0.6</v>
      </c>
    </row>
    <row r="1765" spans="1:5" x14ac:dyDescent="0.25">
      <c r="A1765" s="13">
        <v>18.649999999999999</v>
      </c>
      <c r="B1765" s="48" t="s">
        <v>21</v>
      </c>
      <c r="D1765" s="145">
        <v>902580801000</v>
      </c>
      <c r="E1765" s="9">
        <v>0.6</v>
      </c>
    </row>
    <row r="1766" spans="1:5" x14ac:dyDescent="0.25">
      <c r="A1766" s="13">
        <v>18.66</v>
      </c>
      <c r="B1766" s="48" t="s">
        <v>21</v>
      </c>
      <c r="D1766" s="147">
        <v>902580809000</v>
      </c>
      <c r="E1766" s="9">
        <v>0.6</v>
      </c>
    </row>
    <row r="1767" spans="1:5" x14ac:dyDescent="0.25">
      <c r="A1767" s="13">
        <v>18.670000000000002</v>
      </c>
      <c r="B1767" s="48" t="s">
        <v>21</v>
      </c>
      <c r="D1767" s="145">
        <v>902590002900</v>
      </c>
      <c r="E1767" s="9">
        <v>0.6</v>
      </c>
    </row>
    <row r="1768" spans="1:5" x14ac:dyDescent="0.25">
      <c r="A1768" s="13">
        <v>18.68</v>
      </c>
      <c r="B1768" s="48" t="s">
        <v>21</v>
      </c>
      <c r="D1768" s="147">
        <v>293790000000</v>
      </c>
      <c r="E1768" s="9">
        <v>0.6</v>
      </c>
    </row>
    <row r="1769" spans="1:5" x14ac:dyDescent="0.25">
      <c r="A1769" s="13">
        <v>18.690000000000001</v>
      </c>
      <c r="B1769" s="48" t="s">
        <v>21</v>
      </c>
      <c r="D1769" s="145">
        <v>292519950019</v>
      </c>
      <c r="E1769" s="9">
        <v>0.6</v>
      </c>
    </row>
    <row r="1770" spans="1:5" x14ac:dyDescent="0.25">
      <c r="A1770" s="13">
        <v>18.7</v>
      </c>
      <c r="B1770" s="48" t="s">
        <v>21</v>
      </c>
      <c r="D1770" s="147">
        <v>292529000019</v>
      </c>
      <c r="E1770" s="9">
        <v>0.6</v>
      </c>
    </row>
    <row r="1771" spans="1:5" x14ac:dyDescent="0.25">
      <c r="A1771" s="13">
        <v>18.71</v>
      </c>
      <c r="B1771" s="48" t="s">
        <v>21</v>
      </c>
      <c r="D1771" s="145">
        <v>510820100019</v>
      </c>
      <c r="E1771" s="9">
        <v>0.6</v>
      </c>
    </row>
    <row r="1772" spans="1:5" x14ac:dyDescent="0.25">
      <c r="A1772" s="13">
        <v>18.72</v>
      </c>
      <c r="B1772" s="48" t="s">
        <v>21</v>
      </c>
      <c r="D1772" s="147">
        <v>510820900019</v>
      </c>
      <c r="E1772" s="9">
        <v>0.6</v>
      </c>
    </row>
    <row r="1773" spans="1:5" x14ac:dyDescent="0.25">
      <c r="A1773" s="13">
        <v>18.73</v>
      </c>
      <c r="B1773" s="48" t="s">
        <v>21</v>
      </c>
      <c r="D1773" s="145">
        <v>281119809019</v>
      </c>
      <c r="E1773" s="9">
        <v>0.6</v>
      </c>
    </row>
    <row r="1774" spans="1:5" x14ac:dyDescent="0.25">
      <c r="A1774" s="13">
        <v>18.739999999999998</v>
      </c>
      <c r="B1774" s="48" t="s">
        <v>21</v>
      </c>
      <c r="D1774" s="147">
        <v>285390909000</v>
      </c>
      <c r="E1774" s="9">
        <v>0.6</v>
      </c>
    </row>
    <row r="1775" spans="1:5" x14ac:dyDescent="0.25">
      <c r="A1775" s="13">
        <v>18.75</v>
      </c>
      <c r="B1775" s="48" t="s">
        <v>21</v>
      </c>
      <c r="D1775" s="145">
        <v>560490909019</v>
      </c>
      <c r="E1775" s="9">
        <v>0.6</v>
      </c>
    </row>
    <row r="1776" spans="1:5" x14ac:dyDescent="0.25">
      <c r="A1776" s="13">
        <v>18.760000000000002</v>
      </c>
      <c r="B1776" s="48" t="s">
        <v>21</v>
      </c>
      <c r="D1776" s="147">
        <v>500300000029</v>
      </c>
      <c r="E1776" s="9">
        <v>0.6</v>
      </c>
    </row>
    <row r="1777" spans="1:5" x14ac:dyDescent="0.25">
      <c r="A1777" s="13">
        <v>18.77</v>
      </c>
      <c r="B1777" s="48" t="s">
        <v>21</v>
      </c>
      <c r="D1777" s="145">
        <v>500400100019</v>
      </c>
      <c r="E1777" s="9">
        <v>0.6</v>
      </c>
    </row>
    <row r="1778" spans="1:5" x14ac:dyDescent="0.25">
      <c r="A1778" s="13">
        <v>18.78</v>
      </c>
      <c r="B1778" s="48" t="s">
        <v>21</v>
      </c>
      <c r="D1778" s="147">
        <v>500400900019</v>
      </c>
      <c r="E1778" s="9">
        <v>0.6</v>
      </c>
    </row>
    <row r="1779" spans="1:5" x14ac:dyDescent="0.25">
      <c r="A1779" s="13">
        <v>18.79</v>
      </c>
      <c r="B1779" s="48" t="s">
        <v>21</v>
      </c>
      <c r="D1779" s="145">
        <v>500790100000</v>
      </c>
      <c r="E1779" s="9">
        <v>0.6</v>
      </c>
    </row>
    <row r="1780" spans="1:5" x14ac:dyDescent="0.25">
      <c r="A1780" s="13">
        <v>18.8</v>
      </c>
      <c r="B1780" s="48" t="s">
        <v>21</v>
      </c>
      <c r="D1780" s="147">
        <v>500790900000</v>
      </c>
      <c r="E1780" s="9">
        <v>0.6</v>
      </c>
    </row>
    <row r="1781" spans="1:5" x14ac:dyDescent="0.25">
      <c r="A1781" s="13">
        <v>18.809999999999999</v>
      </c>
      <c r="B1781" s="48" t="s">
        <v>21</v>
      </c>
      <c r="D1781" s="145">
        <v>500790300000</v>
      </c>
      <c r="E1781" s="9">
        <v>0.6</v>
      </c>
    </row>
    <row r="1782" spans="1:5" x14ac:dyDescent="0.25">
      <c r="A1782" s="13">
        <v>18.82</v>
      </c>
      <c r="B1782" s="48" t="s">
        <v>21</v>
      </c>
      <c r="D1782" s="147">
        <v>500790500000</v>
      </c>
      <c r="E1782" s="9">
        <v>0.6</v>
      </c>
    </row>
    <row r="1783" spans="1:5" x14ac:dyDescent="0.25">
      <c r="A1783" s="13">
        <v>18.829999999999998</v>
      </c>
      <c r="B1783" s="48" t="s">
        <v>21</v>
      </c>
      <c r="D1783" s="145">
        <v>560790901000</v>
      </c>
      <c r="E1783" s="9">
        <v>0.6</v>
      </c>
    </row>
    <row r="1784" spans="1:5" x14ac:dyDescent="0.25">
      <c r="A1784" s="13">
        <v>18.84</v>
      </c>
      <c r="B1784" s="48" t="s">
        <v>21</v>
      </c>
      <c r="D1784" s="147">
        <v>550969000000</v>
      </c>
      <c r="E1784" s="9">
        <v>0.6</v>
      </c>
    </row>
    <row r="1785" spans="1:5" x14ac:dyDescent="0.25">
      <c r="A1785" s="13">
        <v>18.850000000000001</v>
      </c>
      <c r="B1785" s="48" t="s">
        <v>21</v>
      </c>
      <c r="D1785" s="145">
        <v>550959000000</v>
      </c>
      <c r="E1785" s="9">
        <v>0.6</v>
      </c>
    </row>
    <row r="1786" spans="1:5" x14ac:dyDescent="0.25">
      <c r="A1786" s="13">
        <v>18.86</v>
      </c>
      <c r="B1786" s="48" t="s">
        <v>21</v>
      </c>
      <c r="D1786" s="147">
        <v>550999000000</v>
      </c>
      <c r="E1786" s="9">
        <v>0.6</v>
      </c>
    </row>
    <row r="1787" spans="1:5" x14ac:dyDescent="0.25">
      <c r="A1787" s="13">
        <v>18.87</v>
      </c>
      <c r="B1787" s="48" t="s">
        <v>21</v>
      </c>
      <c r="D1787" s="145">
        <v>551090000000</v>
      </c>
      <c r="E1787" s="9">
        <v>0.6</v>
      </c>
    </row>
    <row r="1788" spans="1:5" x14ac:dyDescent="0.25">
      <c r="A1788" s="13">
        <v>18.88</v>
      </c>
      <c r="B1788" s="48" t="s">
        <v>21</v>
      </c>
      <c r="D1788" s="147">
        <v>282990803011</v>
      </c>
      <c r="E1788" s="9">
        <v>0.6</v>
      </c>
    </row>
    <row r="1789" spans="1:5" x14ac:dyDescent="0.25">
      <c r="A1789" s="13">
        <v>18.89</v>
      </c>
      <c r="B1789" s="48" t="s">
        <v>21</v>
      </c>
      <c r="D1789" s="145">
        <v>282760009010</v>
      </c>
      <c r="E1789" s="9">
        <v>0.6</v>
      </c>
    </row>
    <row r="1790" spans="1:5" x14ac:dyDescent="0.25">
      <c r="A1790" s="13">
        <v>18.899999999999999</v>
      </c>
      <c r="B1790" s="48" t="s">
        <v>21</v>
      </c>
      <c r="D1790" s="147">
        <v>382499150019</v>
      </c>
      <c r="E1790" s="9">
        <v>0.6</v>
      </c>
    </row>
    <row r="1791" spans="1:5" x14ac:dyDescent="0.25">
      <c r="A1791" s="13">
        <v>18.91</v>
      </c>
      <c r="B1791" s="48" t="s">
        <v>21</v>
      </c>
      <c r="D1791" s="145">
        <v>480255159919</v>
      </c>
      <c r="E1791" s="9">
        <v>0.6</v>
      </c>
    </row>
    <row r="1792" spans="1:5" x14ac:dyDescent="0.25">
      <c r="A1792" s="13">
        <v>18.920000000000002</v>
      </c>
      <c r="B1792" s="48" t="s">
        <v>21</v>
      </c>
      <c r="D1792" s="147">
        <v>480255259919</v>
      </c>
      <c r="E1792" s="9">
        <v>0.6</v>
      </c>
    </row>
    <row r="1793" spans="1:5" x14ac:dyDescent="0.25">
      <c r="A1793" s="13">
        <v>18.93</v>
      </c>
      <c r="B1793" s="48" t="s">
        <v>21</v>
      </c>
      <c r="D1793" s="145">
        <v>480255309919</v>
      </c>
      <c r="E1793" s="9">
        <v>0.6</v>
      </c>
    </row>
    <row r="1794" spans="1:5" x14ac:dyDescent="0.25">
      <c r="A1794" s="13">
        <v>18.940000000000001</v>
      </c>
      <c r="B1794" s="48" t="s">
        <v>21</v>
      </c>
      <c r="D1794" s="147">
        <v>480258109900</v>
      </c>
      <c r="E1794" s="9">
        <v>0.6</v>
      </c>
    </row>
    <row r="1795" spans="1:5" x14ac:dyDescent="0.25">
      <c r="A1795" s="13">
        <v>18.95</v>
      </c>
      <c r="B1795" s="48" t="s">
        <v>21</v>
      </c>
      <c r="D1795" s="145">
        <v>480256209900</v>
      </c>
      <c r="E1795" s="9">
        <v>0.6</v>
      </c>
    </row>
    <row r="1796" spans="1:5" x14ac:dyDescent="0.25">
      <c r="A1796" s="13">
        <v>18.96</v>
      </c>
      <c r="B1796" s="48" t="s">
        <v>21</v>
      </c>
      <c r="D1796" s="147">
        <v>480258909900</v>
      </c>
      <c r="E1796" s="9">
        <v>0.6</v>
      </c>
    </row>
    <row r="1797" spans="1:5" x14ac:dyDescent="0.25">
      <c r="A1797" s="13">
        <v>18.97</v>
      </c>
      <c r="B1797" s="48" t="s">
        <v>21</v>
      </c>
      <c r="D1797" s="145">
        <v>480256809919</v>
      </c>
      <c r="E1797" s="9">
        <v>0.6</v>
      </c>
    </row>
    <row r="1798" spans="1:5" x14ac:dyDescent="0.25">
      <c r="A1798" s="13">
        <v>18.98</v>
      </c>
      <c r="B1798" s="48" t="s">
        <v>21</v>
      </c>
      <c r="D1798" s="147">
        <v>680292000000</v>
      </c>
      <c r="E1798" s="9">
        <v>0.6</v>
      </c>
    </row>
    <row r="1799" spans="1:5" x14ac:dyDescent="0.25">
      <c r="A1799" s="13">
        <v>18.989999999999998</v>
      </c>
      <c r="B1799" s="48" t="s">
        <v>21</v>
      </c>
      <c r="D1799" s="145">
        <v>680229001000</v>
      </c>
      <c r="E1799" s="9">
        <v>0.6</v>
      </c>
    </row>
    <row r="1800" spans="1:5" x14ac:dyDescent="0.25">
      <c r="A1800" s="13">
        <v>19</v>
      </c>
      <c r="B1800" s="48" t="s">
        <v>21</v>
      </c>
      <c r="D1800" s="147">
        <v>283526000000</v>
      </c>
      <c r="E1800" s="9">
        <v>0.6</v>
      </c>
    </row>
    <row r="1801" spans="1:5" x14ac:dyDescent="0.25">
      <c r="A1801" s="13">
        <v>19.010000000000002</v>
      </c>
      <c r="B1801" s="48" t="s">
        <v>21</v>
      </c>
      <c r="D1801" s="145">
        <v>282590190019</v>
      </c>
      <c r="E1801" s="9">
        <v>0.6</v>
      </c>
    </row>
    <row r="1802" spans="1:5" x14ac:dyDescent="0.25">
      <c r="A1802" s="13">
        <v>19.02</v>
      </c>
      <c r="B1802" s="48" t="s">
        <v>21</v>
      </c>
      <c r="D1802" s="147">
        <v>840820510000</v>
      </c>
      <c r="E1802" s="9">
        <v>0.6</v>
      </c>
    </row>
    <row r="1803" spans="1:5" x14ac:dyDescent="0.25">
      <c r="A1803" s="13">
        <v>19.03</v>
      </c>
      <c r="B1803" s="48" t="s">
        <v>21</v>
      </c>
      <c r="D1803" s="145">
        <v>283699179019</v>
      </c>
      <c r="E1803" s="9">
        <v>0.6</v>
      </c>
    </row>
    <row r="1804" spans="1:5" x14ac:dyDescent="0.25">
      <c r="A1804" s="13">
        <v>19.04</v>
      </c>
      <c r="B1804" s="48" t="s">
        <v>21</v>
      </c>
      <c r="D1804" s="147">
        <v>292090101919</v>
      </c>
      <c r="E1804" s="9">
        <v>0.6</v>
      </c>
    </row>
    <row r="1805" spans="1:5" x14ac:dyDescent="0.25">
      <c r="A1805" s="13">
        <v>19.05</v>
      </c>
      <c r="B1805" s="48" t="s">
        <v>21</v>
      </c>
      <c r="D1805" s="145">
        <v>284990900000</v>
      </c>
      <c r="E1805" s="9">
        <v>0.6</v>
      </c>
    </row>
    <row r="1806" spans="1:5" x14ac:dyDescent="0.25">
      <c r="A1806" s="13">
        <v>19.059999999999999</v>
      </c>
      <c r="B1806" s="48" t="s">
        <v>21</v>
      </c>
      <c r="D1806" s="147">
        <v>480255255019</v>
      </c>
      <c r="E1806" s="9">
        <v>0.6</v>
      </c>
    </row>
    <row r="1807" spans="1:5" x14ac:dyDescent="0.25">
      <c r="A1807" s="13">
        <v>19.07</v>
      </c>
      <c r="B1807" s="48" t="s">
        <v>21</v>
      </c>
      <c r="D1807" s="145">
        <v>480255155019</v>
      </c>
      <c r="E1807" s="9">
        <v>0.6</v>
      </c>
    </row>
    <row r="1808" spans="1:5" x14ac:dyDescent="0.25">
      <c r="A1808" s="13">
        <v>19.079999999999998</v>
      </c>
      <c r="B1808" s="48" t="s">
        <v>21</v>
      </c>
      <c r="D1808" s="147">
        <v>480255305019</v>
      </c>
      <c r="E1808" s="9">
        <v>0.6</v>
      </c>
    </row>
    <row r="1809" spans="1:5" x14ac:dyDescent="0.25">
      <c r="A1809" s="13">
        <v>19.09</v>
      </c>
      <c r="B1809" s="48" t="s">
        <v>21</v>
      </c>
      <c r="D1809" s="145">
        <v>480255905019</v>
      </c>
      <c r="E1809" s="9">
        <v>0.6</v>
      </c>
    </row>
    <row r="1810" spans="1:5" x14ac:dyDescent="0.25">
      <c r="A1810" s="13">
        <v>19.100000000000001</v>
      </c>
      <c r="B1810" s="48" t="s">
        <v>21</v>
      </c>
      <c r="D1810" s="147">
        <v>480258105019</v>
      </c>
      <c r="E1810" s="9">
        <v>0.6</v>
      </c>
    </row>
    <row r="1811" spans="1:5" x14ac:dyDescent="0.25">
      <c r="A1811" s="13">
        <v>19.11</v>
      </c>
      <c r="B1811" s="48" t="s">
        <v>21</v>
      </c>
      <c r="D1811" s="145">
        <v>480256805019</v>
      </c>
      <c r="E1811" s="9">
        <v>0.6</v>
      </c>
    </row>
    <row r="1812" spans="1:5" x14ac:dyDescent="0.25">
      <c r="A1812" s="13">
        <v>19.12</v>
      </c>
      <c r="B1812" s="48" t="s">
        <v>21</v>
      </c>
      <c r="D1812" s="147">
        <v>480258905019</v>
      </c>
      <c r="E1812" s="9">
        <v>0.6</v>
      </c>
    </row>
    <row r="1813" spans="1:5" x14ac:dyDescent="0.25">
      <c r="A1813" s="13">
        <v>19.13</v>
      </c>
      <c r="B1813" s="48" t="s">
        <v>21</v>
      </c>
      <c r="D1813" s="145">
        <v>392099590000</v>
      </c>
      <c r="E1813" s="9">
        <v>0.6</v>
      </c>
    </row>
    <row r="1814" spans="1:5" x14ac:dyDescent="0.25">
      <c r="A1814" s="13">
        <v>19.14</v>
      </c>
      <c r="B1814" s="48" t="s">
        <v>21</v>
      </c>
      <c r="D1814" s="147">
        <v>854060000000</v>
      </c>
      <c r="E1814" s="9">
        <v>0.6</v>
      </c>
    </row>
    <row r="1815" spans="1:5" x14ac:dyDescent="0.25">
      <c r="A1815" s="13">
        <v>19.149999999999999</v>
      </c>
      <c r="B1815" s="48" t="s">
        <v>21</v>
      </c>
      <c r="D1815" s="145">
        <v>350110900000</v>
      </c>
      <c r="E1815" s="9">
        <v>0.6</v>
      </c>
    </row>
    <row r="1816" spans="1:5" x14ac:dyDescent="0.25">
      <c r="A1816" s="13">
        <v>19.16</v>
      </c>
      <c r="B1816" s="48" t="s">
        <v>21</v>
      </c>
      <c r="D1816" s="147">
        <v>650100009019</v>
      </c>
      <c r="E1816" s="9">
        <v>0.6</v>
      </c>
    </row>
    <row r="1817" spans="1:5" x14ac:dyDescent="0.25">
      <c r="A1817" s="13">
        <v>19.170000000000002</v>
      </c>
      <c r="B1817" s="48" t="s">
        <v>21</v>
      </c>
      <c r="D1817" s="145">
        <v>410622900000</v>
      </c>
      <c r="E1817" s="9">
        <v>0.6</v>
      </c>
    </row>
    <row r="1818" spans="1:5" x14ac:dyDescent="0.25">
      <c r="A1818" s="13">
        <v>19.18</v>
      </c>
      <c r="B1818" s="48" t="s">
        <v>21</v>
      </c>
      <c r="D1818" s="147">
        <v>294200000019</v>
      </c>
      <c r="E1818" s="9">
        <v>0.6</v>
      </c>
    </row>
    <row r="1819" spans="1:5" x14ac:dyDescent="0.25">
      <c r="A1819" s="13">
        <v>19.190000000000001</v>
      </c>
      <c r="B1819" s="48" t="s">
        <v>21</v>
      </c>
      <c r="D1819" s="145">
        <v>711590000029</v>
      </c>
      <c r="E1819" s="9">
        <v>0.6</v>
      </c>
    </row>
    <row r="1820" spans="1:5" x14ac:dyDescent="0.25">
      <c r="A1820" s="13">
        <v>19.2</v>
      </c>
      <c r="B1820" s="48" t="s">
        <v>21</v>
      </c>
      <c r="D1820" s="147">
        <v>711299009000</v>
      </c>
      <c r="E1820" s="9">
        <v>0.6</v>
      </c>
    </row>
    <row r="1821" spans="1:5" x14ac:dyDescent="0.25">
      <c r="A1821" s="13">
        <v>19.21</v>
      </c>
      <c r="B1821" s="48" t="s">
        <v>21</v>
      </c>
      <c r="D1821" s="145">
        <v>710310000019</v>
      </c>
      <c r="E1821" s="9">
        <v>0.6</v>
      </c>
    </row>
    <row r="1822" spans="1:5" x14ac:dyDescent="0.25">
      <c r="A1822" s="13">
        <v>19.22</v>
      </c>
      <c r="B1822" s="48" t="s">
        <v>21</v>
      </c>
      <c r="D1822" s="147">
        <v>710399000019</v>
      </c>
      <c r="E1822" s="9">
        <v>0.6</v>
      </c>
    </row>
    <row r="1823" spans="1:5" x14ac:dyDescent="0.25">
      <c r="A1823" s="13">
        <v>19.23</v>
      </c>
      <c r="B1823" s="48" t="s">
        <v>21</v>
      </c>
      <c r="D1823" s="145">
        <v>291469800019</v>
      </c>
      <c r="E1823" s="9">
        <v>0.6</v>
      </c>
    </row>
    <row r="1824" spans="1:5" x14ac:dyDescent="0.25">
      <c r="A1824" s="13">
        <v>19.239999999999998</v>
      </c>
      <c r="B1824" s="48" t="s">
        <v>21</v>
      </c>
      <c r="D1824" s="147">
        <v>282919000019</v>
      </c>
      <c r="E1824" s="9">
        <v>0.6</v>
      </c>
    </row>
    <row r="1825" spans="1:5" x14ac:dyDescent="0.25">
      <c r="A1825" s="13">
        <v>19.25</v>
      </c>
      <c r="B1825" s="48" t="s">
        <v>21</v>
      </c>
      <c r="D1825" s="145">
        <v>281219900000</v>
      </c>
      <c r="E1825" s="9">
        <v>0.6</v>
      </c>
    </row>
    <row r="1826" spans="1:5" x14ac:dyDescent="0.25">
      <c r="A1826" s="13">
        <v>19.260000000000002</v>
      </c>
      <c r="B1826" s="48" t="s">
        <v>21</v>
      </c>
      <c r="D1826" s="147">
        <v>282739859000</v>
      </c>
      <c r="E1826" s="9">
        <v>0.6</v>
      </c>
    </row>
    <row r="1827" spans="1:5" x14ac:dyDescent="0.25">
      <c r="A1827" s="13">
        <v>19.27</v>
      </c>
      <c r="B1827" s="48" t="s">
        <v>21</v>
      </c>
      <c r="D1827" s="145">
        <v>391220110019</v>
      </c>
      <c r="E1827" s="9">
        <v>0.6</v>
      </c>
    </row>
    <row r="1828" spans="1:5" x14ac:dyDescent="0.25">
      <c r="A1828" s="13">
        <v>19.28</v>
      </c>
      <c r="B1828" s="48" t="s">
        <v>21</v>
      </c>
      <c r="D1828" s="147">
        <v>283720009000</v>
      </c>
      <c r="E1828" s="9">
        <v>0.6</v>
      </c>
    </row>
    <row r="1829" spans="1:5" x14ac:dyDescent="0.25">
      <c r="A1829" s="13">
        <v>19.29</v>
      </c>
      <c r="B1829" s="48" t="s">
        <v>21</v>
      </c>
      <c r="D1829" s="145">
        <v>392099280000</v>
      </c>
      <c r="E1829" s="9">
        <v>0.6</v>
      </c>
    </row>
    <row r="1830" spans="1:5" x14ac:dyDescent="0.25">
      <c r="A1830" s="13">
        <v>19.3</v>
      </c>
      <c r="B1830" s="48" t="s">
        <v>21</v>
      </c>
      <c r="D1830" s="147">
        <v>500720190000</v>
      </c>
      <c r="E1830" s="9">
        <v>0.6</v>
      </c>
    </row>
    <row r="1831" spans="1:5" x14ac:dyDescent="0.25">
      <c r="A1831" s="13">
        <v>19.309999999999999</v>
      </c>
      <c r="B1831" s="48" t="s">
        <v>21</v>
      </c>
      <c r="D1831" s="145">
        <v>284150009019</v>
      </c>
      <c r="E1831" s="9">
        <v>0.6</v>
      </c>
    </row>
    <row r="1832" spans="1:5" x14ac:dyDescent="0.25">
      <c r="A1832" s="13">
        <v>19.32</v>
      </c>
      <c r="B1832" s="48" t="s">
        <v>21</v>
      </c>
      <c r="D1832" s="147">
        <v>282490000019</v>
      </c>
      <c r="E1832" s="9">
        <v>0.6</v>
      </c>
    </row>
    <row r="1833" spans="1:5" x14ac:dyDescent="0.25">
      <c r="A1833" s="13">
        <v>19.329999999999998</v>
      </c>
      <c r="B1833" s="48" t="s">
        <v>21</v>
      </c>
      <c r="D1833" s="145">
        <v>250610000018</v>
      </c>
      <c r="E1833" s="9">
        <v>0.6</v>
      </c>
    </row>
    <row r="1834" spans="1:5" x14ac:dyDescent="0.25">
      <c r="A1834" s="13">
        <v>19.34</v>
      </c>
      <c r="B1834" s="48" t="s">
        <v>21</v>
      </c>
      <c r="D1834" s="147">
        <v>250300900018</v>
      </c>
      <c r="E1834" s="9">
        <v>0.6</v>
      </c>
    </row>
    <row r="1835" spans="1:5" x14ac:dyDescent="0.25">
      <c r="A1835" s="13">
        <v>19.350000000000001</v>
      </c>
      <c r="B1835" s="48" t="s">
        <v>21</v>
      </c>
      <c r="D1835" s="145">
        <v>700100999000</v>
      </c>
      <c r="E1835" s="9">
        <v>0.6</v>
      </c>
    </row>
    <row r="1836" spans="1:5" x14ac:dyDescent="0.25">
      <c r="A1836" s="13">
        <v>19.36</v>
      </c>
      <c r="B1836" s="48" t="s">
        <v>21</v>
      </c>
      <c r="D1836" s="147">
        <v>293220909019</v>
      </c>
      <c r="E1836" s="9">
        <v>0.6</v>
      </c>
    </row>
    <row r="1837" spans="1:5" x14ac:dyDescent="0.25">
      <c r="A1837" s="13">
        <v>19.37</v>
      </c>
      <c r="B1837" s="48" t="s">
        <v>21</v>
      </c>
      <c r="D1837" s="145">
        <v>844230009019</v>
      </c>
      <c r="E1837" s="9">
        <v>0.6</v>
      </c>
    </row>
    <row r="1838" spans="1:5" x14ac:dyDescent="0.25">
      <c r="A1838" s="13">
        <v>19.38</v>
      </c>
      <c r="B1838" s="48" t="s">
        <v>21</v>
      </c>
      <c r="D1838" s="147">
        <v>900190001900</v>
      </c>
      <c r="E1838" s="9">
        <v>0.6</v>
      </c>
    </row>
    <row r="1839" spans="1:5" x14ac:dyDescent="0.25">
      <c r="A1839" s="13">
        <v>19.39</v>
      </c>
      <c r="B1839" s="48" t="s">
        <v>21</v>
      </c>
      <c r="D1839" s="145">
        <v>900150200000</v>
      </c>
      <c r="E1839" s="9">
        <v>0.6</v>
      </c>
    </row>
    <row r="1840" spans="1:5" x14ac:dyDescent="0.25">
      <c r="A1840" s="13">
        <v>19.399999999999999</v>
      </c>
      <c r="B1840" s="48" t="s">
        <v>21</v>
      </c>
      <c r="D1840" s="147">
        <v>900150490000</v>
      </c>
      <c r="E1840" s="9">
        <v>0.6</v>
      </c>
    </row>
    <row r="1841" spans="1:5" x14ac:dyDescent="0.25">
      <c r="A1841" s="13">
        <v>19.41</v>
      </c>
      <c r="B1841" s="48" t="s">
        <v>21</v>
      </c>
      <c r="D1841" s="145">
        <v>900211009000</v>
      </c>
      <c r="E1841" s="9">
        <v>0.6</v>
      </c>
    </row>
    <row r="1842" spans="1:5" x14ac:dyDescent="0.25">
      <c r="A1842" s="13">
        <v>19.420000000000002</v>
      </c>
      <c r="B1842" s="48" t="s">
        <v>21</v>
      </c>
      <c r="D1842" s="147">
        <v>900219009000</v>
      </c>
      <c r="E1842" s="9">
        <v>0.6</v>
      </c>
    </row>
    <row r="1843" spans="1:5" x14ac:dyDescent="0.25">
      <c r="A1843" s="13">
        <v>19.43</v>
      </c>
      <c r="B1843" s="48" t="s">
        <v>21</v>
      </c>
      <c r="D1843" s="145">
        <v>500720510000</v>
      </c>
      <c r="E1843" s="9">
        <v>0.6</v>
      </c>
    </row>
    <row r="1844" spans="1:5" x14ac:dyDescent="0.25">
      <c r="A1844" s="13">
        <v>19.440000000000001</v>
      </c>
      <c r="B1844" s="48" t="s">
        <v>21</v>
      </c>
      <c r="D1844" s="147">
        <v>500720710000</v>
      </c>
      <c r="E1844" s="9">
        <v>0.6</v>
      </c>
    </row>
    <row r="1845" spans="1:5" x14ac:dyDescent="0.25">
      <c r="A1845" s="13">
        <v>19.45</v>
      </c>
      <c r="B1845" s="48" t="s">
        <v>21</v>
      </c>
      <c r="D1845" s="145">
        <v>500720590000</v>
      </c>
      <c r="E1845" s="9">
        <v>0.6</v>
      </c>
    </row>
    <row r="1846" spans="1:5" x14ac:dyDescent="0.25">
      <c r="A1846" s="13">
        <v>19.46</v>
      </c>
      <c r="B1846" s="48" t="s">
        <v>21</v>
      </c>
      <c r="D1846" s="147">
        <v>290519001019</v>
      </c>
      <c r="E1846" s="9">
        <v>0.6</v>
      </c>
    </row>
    <row r="1847" spans="1:5" x14ac:dyDescent="0.25">
      <c r="A1847" s="13">
        <v>19.47</v>
      </c>
      <c r="B1847" s="48" t="s">
        <v>21</v>
      </c>
      <c r="D1847" s="145">
        <v>848390891000</v>
      </c>
      <c r="E1847" s="9">
        <v>0.6</v>
      </c>
    </row>
    <row r="1848" spans="1:5" x14ac:dyDescent="0.25">
      <c r="A1848" s="13">
        <v>19.48</v>
      </c>
      <c r="B1848" s="48" t="s">
        <v>21</v>
      </c>
      <c r="D1848" s="147">
        <v>848390899011</v>
      </c>
      <c r="E1848" s="9">
        <v>0.6</v>
      </c>
    </row>
    <row r="1849" spans="1:5" x14ac:dyDescent="0.25">
      <c r="A1849" s="13">
        <v>19.489999999999998</v>
      </c>
      <c r="B1849" s="48" t="s">
        <v>21</v>
      </c>
      <c r="D1849" s="145">
        <v>854079000000</v>
      </c>
      <c r="E1849" s="9">
        <v>0.6</v>
      </c>
    </row>
    <row r="1850" spans="1:5" x14ac:dyDescent="0.25">
      <c r="A1850" s="13">
        <v>19.5</v>
      </c>
      <c r="B1850" s="48" t="s">
        <v>21</v>
      </c>
      <c r="D1850" s="147">
        <v>284170009019</v>
      </c>
      <c r="E1850" s="9">
        <v>0.6</v>
      </c>
    </row>
    <row r="1851" spans="1:5" x14ac:dyDescent="0.25">
      <c r="A1851" s="13">
        <v>19.510000000000002</v>
      </c>
      <c r="B1851" s="48" t="s">
        <v>21</v>
      </c>
      <c r="D1851" s="145">
        <v>852859000000</v>
      </c>
      <c r="E1851" s="9">
        <v>0.6</v>
      </c>
    </row>
    <row r="1852" spans="1:5" x14ac:dyDescent="0.25">
      <c r="A1852" s="13">
        <v>19.52</v>
      </c>
      <c r="B1852" s="48" t="s">
        <v>21</v>
      </c>
      <c r="D1852" s="147">
        <v>852852100000</v>
      </c>
      <c r="E1852" s="9">
        <v>0.6</v>
      </c>
    </row>
    <row r="1853" spans="1:5" x14ac:dyDescent="0.25">
      <c r="A1853" s="13">
        <v>19.53</v>
      </c>
      <c r="B1853" s="48" t="s">
        <v>21</v>
      </c>
      <c r="D1853" s="145">
        <v>290719909019</v>
      </c>
      <c r="E1853" s="9">
        <v>0.6</v>
      </c>
    </row>
    <row r="1854" spans="1:5" x14ac:dyDescent="0.25">
      <c r="A1854" s="13">
        <v>19.54</v>
      </c>
      <c r="B1854" s="48" t="s">
        <v>21</v>
      </c>
      <c r="D1854" s="147">
        <v>841280809019</v>
      </c>
      <c r="E1854" s="9">
        <v>0.6</v>
      </c>
    </row>
    <row r="1855" spans="1:5" x14ac:dyDescent="0.25">
      <c r="A1855" s="13">
        <v>19.55</v>
      </c>
      <c r="B1855" s="48" t="s">
        <v>21</v>
      </c>
      <c r="D1855" s="145">
        <v>321590700019</v>
      </c>
      <c r="E1855" s="9">
        <v>0.6</v>
      </c>
    </row>
    <row r="1856" spans="1:5" x14ac:dyDescent="0.25">
      <c r="A1856" s="13">
        <v>19.559999999999999</v>
      </c>
      <c r="B1856" s="48" t="s">
        <v>21</v>
      </c>
      <c r="D1856" s="147">
        <v>340490001900</v>
      </c>
      <c r="E1856" s="9">
        <v>0.6</v>
      </c>
    </row>
    <row r="1857" spans="1:5" x14ac:dyDescent="0.25">
      <c r="A1857" s="13">
        <v>19.57</v>
      </c>
      <c r="B1857" s="48" t="s">
        <v>21</v>
      </c>
      <c r="D1857" s="145">
        <v>292151900013</v>
      </c>
      <c r="E1857" s="9">
        <v>0.6</v>
      </c>
    </row>
    <row r="1858" spans="1:5" x14ac:dyDescent="0.25">
      <c r="A1858" s="13">
        <v>19.579999999999998</v>
      </c>
      <c r="B1858" s="48" t="s">
        <v>21</v>
      </c>
      <c r="D1858" s="147">
        <v>284690900000</v>
      </c>
      <c r="E1858" s="9">
        <v>0.6</v>
      </c>
    </row>
    <row r="1859" spans="1:5" x14ac:dyDescent="0.25">
      <c r="A1859" s="13">
        <v>19.59</v>
      </c>
      <c r="B1859" s="48" t="s">
        <v>21</v>
      </c>
      <c r="D1859" s="145">
        <v>550319000000</v>
      </c>
      <c r="E1859" s="9">
        <v>0.6</v>
      </c>
    </row>
    <row r="1860" spans="1:5" x14ac:dyDescent="0.25">
      <c r="A1860" s="13">
        <v>19.600000000000001</v>
      </c>
      <c r="B1860" s="48" t="s">
        <v>21</v>
      </c>
      <c r="D1860" s="147">
        <v>540219000000</v>
      </c>
      <c r="E1860" s="9">
        <v>0.6</v>
      </c>
    </row>
    <row r="1861" spans="1:5" x14ac:dyDescent="0.25">
      <c r="A1861" s="13">
        <v>19.61</v>
      </c>
      <c r="B1861" s="48" t="s">
        <v>21</v>
      </c>
      <c r="D1861" s="145">
        <v>110819901000</v>
      </c>
      <c r="E1861" s="9">
        <v>0.6</v>
      </c>
    </row>
    <row r="1862" spans="1:5" x14ac:dyDescent="0.25">
      <c r="A1862" s="13">
        <v>19.62</v>
      </c>
      <c r="B1862" s="48" t="s">
        <v>21</v>
      </c>
      <c r="D1862" s="147">
        <v>110819909000</v>
      </c>
      <c r="E1862" s="9">
        <v>0.6</v>
      </c>
    </row>
    <row r="1863" spans="1:5" x14ac:dyDescent="0.25">
      <c r="A1863" s="13">
        <v>19.63</v>
      </c>
      <c r="B1863" s="48" t="s">
        <v>21</v>
      </c>
      <c r="D1863" s="145">
        <v>283429809000</v>
      </c>
      <c r="E1863" s="9">
        <v>0.6</v>
      </c>
    </row>
    <row r="1864" spans="1:5" x14ac:dyDescent="0.25">
      <c r="A1864" s="13">
        <v>19.64</v>
      </c>
      <c r="B1864" s="48" t="s">
        <v>21</v>
      </c>
      <c r="D1864" s="147">
        <v>283410009000</v>
      </c>
      <c r="E1864" s="9">
        <v>0.6</v>
      </c>
    </row>
    <row r="1865" spans="1:5" x14ac:dyDescent="0.25">
      <c r="A1865" s="13">
        <v>19.649999999999999</v>
      </c>
      <c r="B1865" s="48" t="s">
        <v>21</v>
      </c>
      <c r="D1865" s="145">
        <v>292151190029</v>
      </c>
      <c r="E1865" s="9">
        <v>0.6</v>
      </c>
    </row>
    <row r="1866" spans="1:5" x14ac:dyDescent="0.25">
      <c r="A1866" s="13">
        <v>19.66</v>
      </c>
      <c r="B1866" s="48" t="s">
        <v>21</v>
      </c>
      <c r="D1866" s="147">
        <v>293159900019</v>
      </c>
      <c r="E1866" s="9">
        <v>0.6</v>
      </c>
    </row>
    <row r="1867" spans="1:5" x14ac:dyDescent="0.25">
      <c r="A1867" s="13">
        <v>19.670000000000002</v>
      </c>
      <c r="B1867" s="48" t="s">
        <v>21</v>
      </c>
      <c r="D1867" s="145">
        <v>441090009000</v>
      </c>
      <c r="E1867" s="9">
        <v>0.6</v>
      </c>
    </row>
    <row r="1868" spans="1:5" x14ac:dyDescent="0.25">
      <c r="A1868" s="13">
        <v>19.68</v>
      </c>
      <c r="B1868" s="48" t="s">
        <v>21</v>
      </c>
      <c r="D1868" s="147">
        <v>282749909000</v>
      </c>
      <c r="E1868" s="9">
        <v>0.6</v>
      </c>
    </row>
    <row r="1869" spans="1:5" x14ac:dyDescent="0.25">
      <c r="A1869" s="13">
        <v>19.690000000000001</v>
      </c>
      <c r="B1869" s="48" t="s">
        <v>21</v>
      </c>
      <c r="D1869" s="145">
        <v>903141000000</v>
      </c>
      <c r="E1869" s="9">
        <v>0.6</v>
      </c>
    </row>
    <row r="1870" spans="1:5" x14ac:dyDescent="0.25">
      <c r="A1870" s="13">
        <v>19.7</v>
      </c>
      <c r="B1870" s="48" t="s">
        <v>21</v>
      </c>
      <c r="D1870" s="147">
        <v>901380800000</v>
      </c>
      <c r="E1870" s="9">
        <v>0.6</v>
      </c>
    </row>
    <row r="1871" spans="1:5" x14ac:dyDescent="0.25">
      <c r="A1871" s="13">
        <v>19.71</v>
      </c>
      <c r="B1871" s="48" t="s">
        <v>21</v>
      </c>
      <c r="D1871" s="145">
        <v>294200000029</v>
      </c>
      <c r="E1871" s="9">
        <v>0.6</v>
      </c>
    </row>
    <row r="1872" spans="1:5" x14ac:dyDescent="0.25">
      <c r="A1872" s="13">
        <v>19.72</v>
      </c>
      <c r="B1872" s="48" t="s">
        <v>21</v>
      </c>
      <c r="D1872" s="147">
        <v>847150009000</v>
      </c>
      <c r="E1872" s="9">
        <v>0.6</v>
      </c>
    </row>
    <row r="1873" spans="1:5" x14ac:dyDescent="0.25">
      <c r="A1873" s="13">
        <v>19.73</v>
      </c>
      <c r="B1873" s="48" t="s">
        <v>21</v>
      </c>
      <c r="D1873" s="145">
        <v>680410000019</v>
      </c>
      <c r="E1873" s="9">
        <v>0.6</v>
      </c>
    </row>
    <row r="1874" spans="1:5" x14ac:dyDescent="0.25">
      <c r="A1874" s="13">
        <v>19.739999999999998</v>
      </c>
      <c r="B1874" s="48" t="s">
        <v>21</v>
      </c>
      <c r="D1874" s="147">
        <v>600690000000</v>
      </c>
      <c r="E1874" s="9">
        <v>0.6</v>
      </c>
    </row>
    <row r="1875" spans="1:5" x14ac:dyDescent="0.25">
      <c r="A1875" s="13">
        <v>19.75</v>
      </c>
      <c r="B1875" s="48" t="s">
        <v>21</v>
      </c>
      <c r="D1875" s="145">
        <v>600621000000</v>
      </c>
      <c r="E1875" s="9">
        <v>0.6</v>
      </c>
    </row>
    <row r="1876" spans="1:5" x14ac:dyDescent="0.25">
      <c r="A1876" s="13">
        <v>19.760000000000002</v>
      </c>
      <c r="B1876" s="48" t="s">
        <v>21</v>
      </c>
      <c r="D1876" s="147">
        <v>600624000000</v>
      </c>
      <c r="E1876" s="9">
        <v>0.6</v>
      </c>
    </row>
    <row r="1877" spans="1:5" x14ac:dyDescent="0.25">
      <c r="A1877" s="13">
        <v>19.77</v>
      </c>
      <c r="B1877" s="48" t="s">
        <v>21</v>
      </c>
      <c r="D1877" s="145">
        <v>600622000000</v>
      </c>
      <c r="E1877" s="9">
        <v>0.6</v>
      </c>
    </row>
    <row r="1878" spans="1:5" x14ac:dyDescent="0.25">
      <c r="A1878" s="13">
        <v>19.78</v>
      </c>
      <c r="B1878" s="48" t="s">
        <v>21</v>
      </c>
      <c r="D1878" s="147">
        <v>600623000000</v>
      </c>
      <c r="E1878" s="9">
        <v>0.6</v>
      </c>
    </row>
    <row r="1879" spans="1:5" x14ac:dyDescent="0.25">
      <c r="A1879" s="13">
        <v>19.79</v>
      </c>
      <c r="B1879" s="48" t="s">
        <v>21</v>
      </c>
      <c r="D1879" s="145">
        <v>600631000000</v>
      </c>
      <c r="E1879" s="9">
        <v>0.6</v>
      </c>
    </row>
    <row r="1880" spans="1:5" x14ac:dyDescent="0.25">
      <c r="A1880" s="13">
        <v>19.8</v>
      </c>
      <c r="B1880" s="48" t="s">
        <v>21</v>
      </c>
      <c r="D1880" s="147">
        <v>600634000000</v>
      </c>
      <c r="E1880" s="9">
        <v>0.6</v>
      </c>
    </row>
    <row r="1881" spans="1:5" x14ac:dyDescent="0.25">
      <c r="A1881" s="13">
        <v>19.809999999999999</v>
      </c>
      <c r="B1881" s="48" t="s">
        <v>21</v>
      </c>
      <c r="D1881" s="145">
        <v>600632000000</v>
      </c>
      <c r="E1881" s="9">
        <v>0.6</v>
      </c>
    </row>
    <row r="1882" spans="1:5" x14ac:dyDescent="0.25">
      <c r="A1882" s="13">
        <v>19.82</v>
      </c>
      <c r="B1882" s="48" t="s">
        <v>21</v>
      </c>
      <c r="D1882" s="147">
        <v>600633000000</v>
      </c>
      <c r="E1882" s="9">
        <v>0.6</v>
      </c>
    </row>
    <row r="1883" spans="1:5" x14ac:dyDescent="0.25">
      <c r="A1883" s="13">
        <v>19.829999999999998</v>
      </c>
      <c r="B1883" s="48" t="s">
        <v>21</v>
      </c>
      <c r="D1883" s="145">
        <v>600641000000</v>
      </c>
      <c r="E1883" s="9">
        <v>0.6</v>
      </c>
    </row>
    <row r="1884" spans="1:5" x14ac:dyDescent="0.25">
      <c r="A1884" s="13">
        <v>19.84</v>
      </c>
      <c r="B1884" s="48" t="s">
        <v>21</v>
      </c>
      <c r="D1884" s="147">
        <v>600644000000</v>
      </c>
      <c r="E1884" s="9">
        <v>0.6</v>
      </c>
    </row>
    <row r="1885" spans="1:5" x14ac:dyDescent="0.25">
      <c r="A1885" s="13">
        <v>19.850000000000001</v>
      </c>
      <c r="B1885" s="48" t="s">
        <v>21</v>
      </c>
      <c r="D1885" s="145">
        <v>600642000000</v>
      </c>
      <c r="E1885" s="9">
        <v>0.6</v>
      </c>
    </row>
    <row r="1886" spans="1:5" x14ac:dyDescent="0.25">
      <c r="A1886" s="13">
        <v>19.86</v>
      </c>
      <c r="B1886" s="48" t="s">
        <v>21</v>
      </c>
      <c r="D1886" s="147">
        <v>600643000000</v>
      </c>
      <c r="E1886" s="9">
        <v>0.6</v>
      </c>
    </row>
    <row r="1887" spans="1:5" x14ac:dyDescent="0.25">
      <c r="A1887" s="13">
        <v>19.87</v>
      </c>
      <c r="B1887" s="48" t="s">
        <v>21</v>
      </c>
      <c r="D1887" s="145">
        <v>600610000000</v>
      </c>
      <c r="E1887" s="9">
        <v>0.6</v>
      </c>
    </row>
    <row r="1888" spans="1:5" x14ac:dyDescent="0.25">
      <c r="A1888" s="13">
        <v>19.88</v>
      </c>
      <c r="B1888" s="48" t="s">
        <v>21</v>
      </c>
      <c r="D1888" s="147">
        <v>520210000019</v>
      </c>
      <c r="E1888" s="9">
        <v>0.6</v>
      </c>
    </row>
    <row r="1889" spans="1:5" x14ac:dyDescent="0.25">
      <c r="A1889" s="13">
        <v>19.89</v>
      </c>
      <c r="B1889" s="48" t="s">
        <v>21</v>
      </c>
      <c r="D1889" s="145">
        <v>853400900000</v>
      </c>
      <c r="E1889" s="9">
        <v>0.6</v>
      </c>
    </row>
    <row r="1890" spans="1:5" x14ac:dyDescent="0.25">
      <c r="A1890" s="13">
        <v>19.899999999999999</v>
      </c>
      <c r="B1890" s="48" t="s">
        <v>21</v>
      </c>
      <c r="D1890" s="147">
        <v>294110000039</v>
      </c>
      <c r="E1890" s="9">
        <v>0.6</v>
      </c>
    </row>
    <row r="1891" spans="1:5" x14ac:dyDescent="0.25">
      <c r="A1891" s="13">
        <v>19.91</v>
      </c>
      <c r="B1891" s="48" t="s">
        <v>21</v>
      </c>
      <c r="D1891" s="145">
        <v>290349100000</v>
      </c>
      <c r="E1891" s="9">
        <v>0.6</v>
      </c>
    </row>
    <row r="1892" spans="1:5" x14ac:dyDescent="0.25">
      <c r="A1892" s="13">
        <v>19.920000000000002</v>
      </c>
      <c r="B1892" s="48" t="s">
        <v>21</v>
      </c>
      <c r="D1892" s="147">
        <v>291560909019</v>
      </c>
      <c r="E1892" s="9">
        <v>0.6</v>
      </c>
    </row>
    <row r="1893" spans="1:5" x14ac:dyDescent="0.25">
      <c r="A1893" s="13">
        <v>19.93</v>
      </c>
      <c r="B1893" s="48" t="s">
        <v>21</v>
      </c>
      <c r="D1893" s="145">
        <v>350400900019</v>
      </c>
      <c r="E1893" s="9">
        <v>0.6</v>
      </c>
    </row>
    <row r="1894" spans="1:5" x14ac:dyDescent="0.25">
      <c r="A1894" s="13">
        <v>19.940000000000001</v>
      </c>
      <c r="B1894" s="48" t="s">
        <v>21</v>
      </c>
      <c r="D1894" s="147">
        <v>293550000000</v>
      </c>
      <c r="E1894" s="9">
        <v>0.6</v>
      </c>
    </row>
    <row r="1895" spans="1:5" x14ac:dyDescent="0.25">
      <c r="A1895" s="13">
        <v>19.95</v>
      </c>
      <c r="B1895" s="48" t="s">
        <v>21</v>
      </c>
      <c r="D1895" s="145">
        <v>282990803012</v>
      </c>
      <c r="E1895" s="9">
        <v>0.6</v>
      </c>
    </row>
    <row r="1896" spans="1:5" x14ac:dyDescent="0.25">
      <c r="A1896" s="13">
        <v>19.96</v>
      </c>
      <c r="B1896" s="48" t="s">
        <v>21</v>
      </c>
      <c r="D1896" s="147">
        <v>283699909000</v>
      </c>
      <c r="E1896" s="9">
        <v>0.6</v>
      </c>
    </row>
    <row r="1897" spans="1:5" x14ac:dyDescent="0.25">
      <c r="A1897" s="13">
        <v>19.97</v>
      </c>
      <c r="B1897" s="48" t="s">
        <v>21</v>
      </c>
      <c r="D1897" s="145">
        <v>282990102019</v>
      </c>
      <c r="E1897" s="9">
        <v>0.6</v>
      </c>
    </row>
    <row r="1898" spans="1:5" x14ac:dyDescent="0.25">
      <c r="A1898" s="13">
        <v>19.98</v>
      </c>
      <c r="B1898" s="48" t="s">
        <v>21</v>
      </c>
      <c r="D1898" s="147">
        <v>284169000019</v>
      </c>
      <c r="E1898" s="9">
        <v>0.6</v>
      </c>
    </row>
    <row r="1899" spans="1:5" x14ac:dyDescent="0.25">
      <c r="A1899" s="13">
        <v>19.989999999999998</v>
      </c>
      <c r="B1899" s="48" t="s">
        <v>21</v>
      </c>
      <c r="D1899" s="145">
        <v>271320000019</v>
      </c>
      <c r="E1899" s="9">
        <v>0.6</v>
      </c>
    </row>
    <row r="1900" spans="1:5" x14ac:dyDescent="0.25">
      <c r="A1900" s="13">
        <v>20</v>
      </c>
      <c r="B1900" s="48" t="s">
        <v>21</v>
      </c>
      <c r="D1900" s="147">
        <v>360490000019</v>
      </c>
      <c r="E1900" s="9">
        <v>0.6</v>
      </c>
    </row>
    <row r="1901" spans="1:5" x14ac:dyDescent="0.25">
      <c r="A1901" s="13">
        <v>20.010000000000002</v>
      </c>
      <c r="B1901" s="48" t="s">
        <v>21</v>
      </c>
      <c r="D1901" s="145">
        <v>392099909000</v>
      </c>
      <c r="E1901" s="9">
        <v>0.6</v>
      </c>
    </row>
    <row r="1902" spans="1:5" x14ac:dyDescent="0.25">
      <c r="A1902" s="13">
        <v>20.02</v>
      </c>
      <c r="B1902" s="48" t="s">
        <v>21</v>
      </c>
      <c r="D1902" s="147">
        <v>391729003000</v>
      </c>
      <c r="E1902" s="9">
        <v>0.6</v>
      </c>
    </row>
    <row r="1903" spans="1:5" x14ac:dyDescent="0.25">
      <c r="A1903" s="13">
        <v>20.03</v>
      </c>
      <c r="B1903" s="48" t="s">
        <v>21</v>
      </c>
      <c r="D1903" s="145">
        <v>392119009000</v>
      </c>
      <c r="E1903" s="9">
        <v>0.6</v>
      </c>
    </row>
    <row r="1904" spans="1:5" x14ac:dyDescent="0.25">
      <c r="A1904" s="13">
        <v>20.04</v>
      </c>
      <c r="B1904" s="48" t="s">
        <v>21</v>
      </c>
      <c r="D1904" s="147">
        <v>391729002000</v>
      </c>
      <c r="E1904" s="9">
        <v>0.6</v>
      </c>
    </row>
    <row r="1905" spans="1:5" x14ac:dyDescent="0.25">
      <c r="A1905" s="13">
        <v>20.05</v>
      </c>
      <c r="B1905" s="48" t="s">
        <v>21</v>
      </c>
      <c r="D1905" s="145">
        <v>391729001000</v>
      </c>
      <c r="E1905" s="9">
        <v>0.6</v>
      </c>
    </row>
    <row r="1906" spans="1:5" x14ac:dyDescent="0.25">
      <c r="A1906" s="13">
        <v>20.059999999999999</v>
      </c>
      <c r="B1906" s="48" t="s">
        <v>21</v>
      </c>
      <c r="D1906" s="147">
        <v>841239001000</v>
      </c>
      <c r="E1906" s="9">
        <v>0.6</v>
      </c>
    </row>
    <row r="1907" spans="1:5" x14ac:dyDescent="0.25">
      <c r="A1907" s="13">
        <v>20.07</v>
      </c>
      <c r="B1907" s="48" t="s">
        <v>21</v>
      </c>
      <c r="D1907" s="145">
        <v>390791900000</v>
      </c>
      <c r="E1907" s="9">
        <v>0.6</v>
      </c>
    </row>
    <row r="1908" spans="1:5" x14ac:dyDescent="0.25">
      <c r="A1908" s="13">
        <v>20.079999999999998</v>
      </c>
      <c r="B1908" s="48" t="s">
        <v>21</v>
      </c>
      <c r="D1908" s="147">
        <v>390791100000</v>
      </c>
      <c r="E1908" s="9">
        <v>0.6</v>
      </c>
    </row>
    <row r="1909" spans="1:5" x14ac:dyDescent="0.25">
      <c r="A1909" s="13">
        <v>20.09</v>
      </c>
      <c r="B1909" s="48" t="s">
        <v>21</v>
      </c>
      <c r="D1909" s="145">
        <v>390110900019</v>
      </c>
      <c r="E1909" s="9">
        <v>0.6</v>
      </c>
    </row>
    <row r="1910" spans="1:5" x14ac:dyDescent="0.25">
      <c r="A1910" s="13">
        <v>20.100000000000001</v>
      </c>
      <c r="B1910" s="48" t="s">
        <v>21</v>
      </c>
      <c r="D1910" s="147">
        <v>290729008019</v>
      </c>
      <c r="E1910" s="9">
        <v>0.6</v>
      </c>
    </row>
    <row r="1911" spans="1:5" x14ac:dyDescent="0.25">
      <c r="A1911" s="13">
        <v>20.11</v>
      </c>
      <c r="B1911" s="48" t="s">
        <v>21</v>
      </c>
      <c r="D1911" s="145">
        <v>283539009000</v>
      </c>
      <c r="E1911" s="9">
        <v>0.6</v>
      </c>
    </row>
    <row r="1912" spans="1:5" x14ac:dyDescent="0.25">
      <c r="A1912" s="13">
        <v>20.12</v>
      </c>
      <c r="B1912" s="48" t="s">
        <v>21</v>
      </c>
      <c r="D1912" s="147">
        <v>290549009090</v>
      </c>
      <c r="E1912" s="9">
        <v>0.6</v>
      </c>
    </row>
    <row r="1913" spans="1:5" x14ac:dyDescent="0.25">
      <c r="A1913" s="13">
        <v>20.13</v>
      </c>
      <c r="B1913" s="48" t="s">
        <v>21</v>
      </c>
      <c r="D1913" s="145">
        <v>283090859029</v>
      </c>
      <c r="E1913" s="9">
        <v>0.6</v>
      </c>
    </row>
    <row r="1914" spans="1:5" x14ac:dyDescent="0.25">
      <c r="A1914" s="13">
        <v>20.14</v>
      </c>
      <c r="B1914" s="48" t="s">
        <v>21</v>
      </c>
      <c r="D1914" s="147">
        <v>391190990000</v>
      </c>
      <c r="E1914" s="9">
        <v>0.6</v>
      </c>
    </row>
    <row r="1915" spans="1:5" x14ac:dyDescent="0.25">
      <c r="A1915" s="13">
        <v>20.149999999999999</v>
      </c>
      <c r="B1915" s="48" t="s">
        <v>21</v>
      </c>
      <c r="D1915" s="145">
        <v>390950900000</v>
      </c>
      <c r="E1915" s="9">
        <v>0.6</v>
      </c>
    </row>
    <row r="1916" spans="1:5" x14ac:dyDescent="0.25">
      <c r="A1916" s="13">
        <v>20.16</v>
      </c>
      <c r="B1916" s="48" t="s">
        <v>21</v>
      </c>
      <c r="D1916" s="147">
        <v>852610000019</v>
      </c>
      <c r="E1916" s="9">
        <v>0.6</v>
      </c>
    </row>
    <row r="1917" spans="1:5" x14ac:dyDescent="0.25">
      <c r="A1917" s="13">
        <v>20.170000000000002</v>
      </c>
      <c r="B1917" s="48" t="s">
        <v>21</v>
      </c>
      <c r="D1917" s="145">
        <v>284443809019</v>
      </c>
      <c r="E1917" s="9">
        <v>0.6</v>
      </c>
    </row>
    <row r="1918" spans="1:5" x14ac:dyDescent="0.25">
      <c r="A1918" s="13">
        <v>20.18</v>
      </c>
      <c r="B1918" s="48" t="s">
        <v>21</v>
      </c>
      <c r="D1918" s="147">
        <v>853649000029</v>
      </c>
      <c r="E1918" s="9">
        <v>0.6</v>
      </c>
    </row>
    <row r="1919" spans="1:5" x14ac:dyDescent="0.25">
      <c r="A1919" s="13">
        <v>20.190000000000001</v>
      </c>
      <c r="B1919" s="48" t="s">
        <v>21</v>
      </c>
      <c r="D1919" s="145">
        <v>370298000012</v>
      </c>
      <c r="E1919" s="9">
        <v>0.6</v>
      </c>
    </row>
    <row r="1920" spans="1:5" x14ac:dyDescent="0.25">
      <c r="A1920" s="13">
        <v>20.2</v>
      </c>
      <c r="B1920" s="48" t="s">
        <v>21</v>
      </c>
      <c r="D1920" s="147">
        <v>370297900000</v>
      </c>
      <c r="E1920" s="9">
        <v>0.6</v>
      </c>
    </row>
    <row r="1921" spans="1:5" x14ac:dyDescent="0.25">
      <c r="A1921" s="13">
        <v>20.21</v>
      </c>
      <c r="B1921" s="48" t="s">
        <v>21</v>
      </c>
      <c r="D1921" s="145">
        <v>370298000011</v>
      </c>
      <c r="E1921" s="9">
        <v>0.6</v>
      </c>
    </row>
    <row r="1922" spans="1:5" x14ac:dyDescent="0.25">
      <c r="A1922" s="13">
        <v>20.22</v>
      </c>
      <c r="B1922" s="48" t="s">
        <v>21</v>
      </c>
      <c r="D1922" s="147">
        <v>853329000000</v>
      </c>
      <c r="E1922" s="9">
        <v>0.6</v>
      </c>
    </row>
    <row r="1923" spans="1:5" x14ac:dyDescent="0.25">
      <c r="A1923" s="13">
        <v>20.23</v>
      </c>
      <c r="B1923" s="48" t="s">
        <v>21</v>
      </c>
      <c r="D1923" s="145">
        <v>853229000000</v>
      </c>
      <c r="E1923" s="9">
        <v>0.6</v>
      </c>
    </row>
    <row r="1924" spans="1:5" x14ac:dyDescent="0.25">
      <c r="A1924" s="13">
        <v>20.239999999999998</v>
      </c>
      <c r="B1924" s="48" t="s">
        <v>21</v>
      </c>
      <c r="D1924" s="147">
        <v>842119701000</v>
      </c>
      <c r="E1924" s="9">
        <v>0.6</v>
      </c>
    </row>
    <row r="1925" spans="1:5" x14ac:dyDescent="0.25">
      <c r="A1925" s="13">
        <v>20.25</v>
      </c>
      <c r="B1925" s="48" t="s">
        <v>21</v>
      </c>
      <c r="D1925" s="145">
        <v>842119709000</v>
      </c>
      <c r="E1925" s="9">
        <v>0.6</v>
      </c>
    </row>
    <row r="1926" spans="1:5" x14ac:dyDescent="0.25">
      <c r="A1926" s="13">
        <v>20.260000000000002</v>
      </c>
      <c r="B1926" s="48" t="s">
        <v>21</v>
      </c>
      <c r="D1926" s="147">
        <v>392079900000</v>
      </c>
      <c r="E1926" s="9">
        <v>0.6</v>
      </c>
    </row>
    <row r="1927" spans="1:5" x14ac:dyDescent="0.25">
      <c r="A1927" s="13">
        <v>20.27</v>
      </c>
      <c r="B1927" s="48" t="s">
        <v>21</v>
      </c>
      <c r="D1927" s="145">
        <v>391290900000</v>
      </c>
      <c r="E1927" s="9">
        <v>0.6</v>
      </c>
    </row>
    <row r="1928" spans="1:5" x14ac:dyDescent="0.25">
      <c r="A1928" s="13">
        <v>20.28</v>
      </c>
      <c r="B1928" s="48" t="s">
        <v>21</v>
      </c>
      <c r="D1928" s="147">
        <v>550190000000</v>
      </c>
      <c r="E1928" s="9">
        <v>0.6</v>
      </c>
    </row>
    <row r="1929" spans="1:5" x14ac:dyDescent="0.25">
      <c r="A1929" s="13">
        <v>20.29</v>
      </c>
      <c r="B1929" s="48" t="s">
        <v>21</v>
      </c>
      <c r="D1929" s="145">
        <v>901490009100</v>
      </c>
      <c r="E1929" s="9">
        <v>0.6</v>
      </c>
    </row>
    <row r="1930" spans="1:5" x14ac:dyDescent="0.25">
      <c r="A1930" s="13">
        <v>20.3</v>
      </c>
      <c r="B1930" s="48" t="s">
        <v>21</v>
      </c>
      <c r="D1930" s="147">
        <v>382370009000</v>
      </c>
      <c r="E1930" s="9">
        <v>0.6</v>
      </c>
    </row>
    <row r="1931" spans="1:5" x14ac:dyDescent="0.25">
      <c r="A1931" s="13">
        <v>20.309999999999999</v>
      </c>
      <c r="B1931" s="48" t="s">
        <v>21</v>
      </c>
      <c r="D1931" s="145">
        <v>560790909000</v>
      </c>
      <c r="E1931" s="9">
        <v>0.6</v>
      </c>
    </row>
    <row r="1932" spans="1:5" x14ac:dyDescent="0.25">
      <c r="A1932" s="13">
        <v>20.32</v>
      </c>
      <c r="B1932" s="48" t="s">
        <v>21</v>
      </c>
      <c r="D1932" s="147">
        <v>291620000018</v>
      </c>
      <c r="E1932" s="9">
        <v>0.6</v>
      </c>
    </row>
    <row r="1933" spans="1:5" x14ac:dyDescent="0.25">
      <c r="A1933" s="13">
        <v>20.329999999999998</v>
      </c>
      <c r="B1933" s="48" t="s">
        <v>21</v>
      </c>
      <c r="D1933" s="145">
        <v>292130990019</v>
      </c>
      <c r="E1933" s="9">
        <v>0.6</v>
      </c>
    </row>
    <row r="1934" spans="1:5" x14ac:dyDescent="0.25">
      <c r="A1934" s="13">
        <v>20.34</v>
      </c>
      <c r="B1934" s="48" t="s">
        <v>21</v>
      </c>
      <c r="D1934" s="147">
        <v>290619009000</v>
      </c>
      <c r="E1934" s="9">
        <v>0.6</v>
      </c>
    </row>
    <row r="1935" spans="1:5" x14ac:dyDescent="0.25">
      <c r="A1935" s="13">
        <v>20.350000000000001</v>
      </c>
      <c r="B1935" s="48" t="s">
        <v>21</v>
      </c>
      <c r="D1935" s="145">
        <v>290219000019</v>
      </c>
      <c r="E1935" s="9">
        <v>0.6</v>
      </c>
    </row>
    <row r="1936" spans="1:5" x14ac:dyDescent="0.25">
      <c r="A1936" s="13">
        <v>20.36</v>
      </c>
      <c r="B1936" s="48" t="s">
        <v>21</v>
      </c>
      <c r="D1936" s="147">
        <v>360100000019</v>
      </c>
      <c r="E1936" s="9">
        <v>0.6</v>
      </c>
    </row>
    <row r="1937" spans="1:5" x14ac:dyDescent="0.25">
      <c r="A1937" s="13">
        <v>20.37</v>
      </c>
      <c r="B1937" s="48" t="s">
        <v>21</v>
      </c>
      <c r="D1937" s="145">
        <v>283990009015</v>
      </c>
      <c r="E1937" s="9">
        <v>0.6</v>
      </c>
    </row>
    <row r="1938" spans="1:5" x14ac:dyDescent="0.25">
      <c r="A1938" s="13">
        <v>20.38</v>
      </c>
      <c r="B1938" s="48" t="s">
        <v>21</v>
      </c>
      <c r="D1938" s="147">
        <v>391000000019</v>
      </c>
      <c r="E1938" s="9">
        <v>0.6</v>
      </c>
    </row>
    <row r="1939" spans="1:5" x14ac:dyDescent="0.25">
      <c r="A1939" s="13">
        <v>20.39</v>
      </c>
      <c r="B1939" s="48" t="s">
        <v>21</v>
      </c>
      <c r="D1939" s="145">
        <v>283719009019</v>
      </c>
      <c r="E1939" s="9">
        <v>0.6</v>
      </c>
    </row>
    <row r="1940" spans="1:5" x14ac:dyDescent="0.25">
      <c r="A1940" s="13">
        <v>20.399999999999999</v>
      </c>
      <c r="B1940" s="48" t="s">
        <v>21</v>
      </c>
      <c r="D1940" s="147">
        <v>292242000019</v>
      </c>
      <c r="E1940" s="9">
        <v>0.6</v>
      </c>
    </row>
    <row r="1941" spans="1:5" x14ac:dyDescent="0.25">
      <c r="A1941" s="13">
        <v>20.41</v>
      </c>
      <c r="B1941" s="48" t="s">
        <v>21</v>
      </c>
      <c r="D1941" s="145">
        <v>271012900011</v>
      </c>
      <c r="E1941" s="9">
        <v>0.6</v>
      </c>
    </row>
    <row r="1942" spans="1:5" x14ac:dyDescent="0.25">
      <c r="A1942" s="13">
        <v>20.420000000000002</v>
      </c>
      <c r="B1942" s="48" t="s">
        <v>21</v>
      </c>
      <c r="D1942" s="147">
        <v>850440959019</v>
      </c>
      <c r="E1942" s="9">
        <v>0.6</v>
      </c>
    </row>
    <row r="1943" spans="1:5" x14ac:dyDescent="0.25">
      <c r="A1943" s="13">
        <v>20.43</v>
      </c>
      <c r="B1943" s="48" t="s">
        <v>21</v>
      </c>
      <c r="D1943" s="145">
        <v>390390900000</v>
      </c>
      <c r="E1943" s="9">
        <v>0.6</v>
      </c>
    </row>
    <row r="1944" spans="1:5" x14ac:dyDescent="0.25">
      <c r="A1944" s="13">
        <v>20.440000000000001</v>
      </c>
      <c r="B1944" s="48" t="s">
        <v>21</v>
      </c>
      <c r="D1944" s="147">
        <v>294120800000</v>
      </c>
      <c r="E1944" s="9">
        <v>0.6</v>
      </c>
    </row>
    <row r="1945" spans="1:5" x14ac:dyDescent="0.25">
      <c r="A1945" s="13">
        <v>20.45</v>
      </c>
      <c r="B1945" s="48" t="s">
        <v>21</v>
      </c>
      <c r="D1945" s="145">
        <v>550490000019</v>
      </c>
      <c r="E1945" s="9">
        <v>0.6</v>
      </c>
    </row>
    <row r="1946" spans="1:5" x14ac:dyDescent="0.25">
      <c r="A1946" s="13">
        <v>20.46</v>
      </c>
      <c r="B1946" s="48" t="s">
        <v>21</v>
      </c>
      <c r="D1946" s="147">
        <v>540339000000</v>
      </c>
      <c r="E1946" s="9">
        <v>0.6</v>
      </c>
    </row>
    <row r="1947" spans="1:5" x14ac:dyDescent="0.25">
      <c r="A1947" s="13">
        <v>20.47</v>
      </c>
      <c r="B1947" s="48" t="s">
        <v>21</v>
      </c>
      <c r="D1947" s="145">
        <v>292090101119</v>
      </c>
      <c r="E1947" s="9">
        <v>0.6</v>
      </c>
    </row>
    <row r="1948" spans="1:5" x14ac:dyDescent="0.25">
      <c r="A1948" s="13">
        <v>20.48</v>
      </c>
      <c r="B1948" s="48" t="s">
        <v>21</v>
      </c>
      <c r="D1948" s="147">
        <v>283220009019</v>
      </c>
      <c r="E1948" s="9">
        <v>0.6</v>
      </c>
    </row>
    <row r="1949" spans="1:5" x14ac:dyDescent="0.25">
      <c r="A1949" s="13">
        <v>20.49</v>
      </c>
      <c r="B1949" s="48" t="s">
        <v>21</v>
      </c>
      <c r="D1949" s="145">
        <v>283090859019</v>
      </c>
      <c r="E1949" s="9">
        <v>0.6</v>
      </c>
    </row>
    <row r="1950" spans="1:5" x14ac:dyDescent="0.25">
      <c r="A1950" s="13">
        <v>20.5</v>
      </c>
      <c r="B1950" s="48" t="s">
        <v>21</v>
      </c>
      <c r="D1950" s="147">
        <v>283330009019</v>
      </c>
      <c r="E1950" s="9">
        <v>0.6</v>
      </c>
    </row>
    <row r="1951" spans="1:5" x14ac:dyDescent="0.25">
      <c r="A1951" s="13">
        <v>20.51</v>
      </c>
      <c r="B1951" s="48" t="s">
        <v>21</v>
      </c>
      <c r="D1951" s="145">
        <v>400219900000</v>
      </c>
      <c r="E1951" s="9">
        <v>0.6</v>
      </c>
    </row>
    <row r="1952" spans="1:5" x14ac:dyDescent="0.25">
      <c r="A1952" s="13">
        <v>20.52</v>
      </c>
      <c r="B1952" s="48" t="s">
        <v>21</v>
      </c>
      <c r="D1952" s="147">
        <v>840890619000</v>
      </c>
      <c r="E1952" s="9">
        <v>0.6</v>
      </c>
    </row>
    <row r="1953" spans="1:5" x14ac:dyDescent="0.25">
      <c r="A1953" s="13">
        <v>20.53</v>
      </c>
      <c r="B1953" s="48" t="s">
        <v>21</v>
      </c>
      <c r="D1953" s="145">
        <v>840890859000</v>
      </c>
      <c r="E1953" s="9">
        <v>0.6</v>
      </c>
    </row>
    <row r="1954" spans="1:5" x14ac:dyDescent="0.25">
      <c r="A1954" s="13">
        <v>20.54</v>
      </c>
      <c r="B1954" s="48" t="s">
        <v>21</v>
      </c>
      <c r="D1954" s="147">
        <v>840890439000</v>
      </c>
      <c r="E1954" s="9">
        <v>0.6</v>
      </c>
    </row>
    <row r="1955" spans="1:5" x14ac:dyDescent="0.25">
      <c r="A1955" s="13">
        <v>20.55</v>
      </c>
      <c r="B1955" s="48" t="s">
        <v>21</v>
      </c>
      <c r="D1955" s="145">
        <v>840890659000</v>
      </c>
      <c r="E1955" s="9">
        <v>0.6</v>
      </c>
    </row>
    <row r="1956" spans="1:5" x14ac:dyDescent="0.25">
      <c r="A1956" s="13">
        <v>20.56</v>
      </c>
      <c r="B1956" s="48" t="s">
        <v>21</v>
      </c>
      <c r="D1956" s="147">
        <v>840890459000</v>
      </c>
      <c r="E1956" s="9">
        <v>0.6</v>
      </c>
    </row>
    <row r="1957" spans="1:5" x14ac:dyDescent="0.25">
      <c r="A1957" s="13">
        <v>20.57</v>
      </c>
      <c r="B1957" s="48" t="s">
        <v>21</v>
      </c>
      <c r="D1957" s="145">
        <v>840890679000</v>
      </c>
      <c r="E1957" s="9">
        <v>0.6</v>
      </c>
    </row>
    <row r="1958" spans="1:5" x14ac:dyDescent="0.25">
      <c r="A1958" s="13">
        <v>20.58</v>
      </c>
      <c r="B1958" s="48" t="s">
        <v>21</v>
      </c>
      <c r="D1958" s="147">
        <v>840890479000</v>
      </c>
      <c r="E1958" s="9">
        <v>0.6</v>
      </c>
    </row>
    <row r="1959" spans="1:5" x14ac:dyDescent="0.25">
      <c r="A1959" s="13">
        <v>20.59</v>
      </c>
      <c r="B1959" s="48" t="s">
        <v>21</v>
      </c>
      <c r="D1959" s="145">
        <v>840890819000</v>
      </c>
      <c r="E1959" s="9">
        <v>0.6</v>
      </c>
    </row>
    <row r="1960" spans="1:5" x14ac:dyDescent="0.25">
      <c r="A1960" s="13">
        <v>20.6</v>
      </c>
      <c r="B1960" s="48" t="s">
        <v>21</v>
      </c>
      <c r="D1960" s="147">
        <v>840890419000</v>
      </c>
      <c r="E1960" s="9">
        <v>0.6</v>
      </c>
    </row>
    <row r="1961" spans="1:5" x14ac:dyDescent="0.25">
      <c r="A1961" s="13">
        <v>20.61</v>
      </c>
      <c r="B1961" s="48" t="s">
        <v>21</v>
      </c>
      <c r="D1961" s="145">
        <v>840890899000</v>
      </c>
      <c r="E1961" s="9">
        <v>0.6</v>
      </c>
    </row>
    <row r="1962" spans="1:5" x14ac:dyDescent="0.25">
      <c r="A1962" s="13">
        <v>20.62</v>
      </c>
      <c r="B1962" s="48" t="s">
        <v>21</v>
      </c>
      <c r="D1962" s="147">
        <v>270119000000</v>
      </c>
      <c r="E1962" s="9">
        <v>0.6</v>
      </c>
    </row>
    <row r="1963" spans="1:5" x14ac:dyDescent="0.25">
      <c r="A1963" s="13">
        <v>20.63</v>
      </c>
      <c r="B1963" s="48" t="s">
        <v>21</v>
      </c>
      <c r="D1963" s="145">
        <v>680299900000</v>
      </c>
      <c r="E1963" s="9">
        <v>0.6</v>
      </c>
    </row>
    <row r="1964" spans="1:5" x14ac:dyDescent="0.25">
      <c r="A1964" s="13">
        <v>20.64</v>
      </c>
      <c r="B1964" s="48" t="s">
        <v>21</v>
      </c>
      <c r="D1964" s="147">
        <v>680299100000</v>
      </c>
      <c r="E1964" s="9">
        <v>0.6</v>
      </c>
    </row>
    <row r="1965" spans="1:5" x14ac:dyDescent="0.25">
      <c r="A1965" s="13">
        <v>20.65</v>
      </c>
      <c r="B1965" s="48" t="s">
        <v>21</v>
      </c>
      <c r="D1965" s="145">
        <v>680229009000</v>
      </c>
      <c r="E1965" s="9">
        <v>0.6</v>
      </c>
    </row>
    <row r="1966" spans="1:5" x14ac:dyDescent="0.25">
      <c r="A1966" s="13">
        <v>20.66</v>
      </c>
      <c r="B1966" s="48" t="s">
        <v>21</v>
      </c>
      <c r="D1966" s="147">
        <v>852589000000</v>
      </c>
      <c r="E1966" s="9">
        <v>0.6</v>
      </c>
    </row>
    <row r="1967" spans="1:5" x14ac:dyDescent="0.25">
      <c r="A1967" s="13">
        <v>20.67</v>
      </c>
      <c r="B1967" s="48" t="s">
        <v>21</v>
      </c>
      <c r="D1967" s="145">
        <v>902519001900</v>
      </c>
      <c r="E1967" s="9">
        <v>0.6</v>
      </c>
    </row>
    <row r="1968" spans="1:5" x14ac:dyDescent="0.25">
      <c r="A1968" s="13">
        <v>20.68</v>
      </c>
      <c r="B1968" s="48" t="s">
        <v>21</v>
      </c>
      <c r="D1968" s="147">
        <v>294130000019</v>
      </c>
      <c r="E1968" s="9">
        <v>0.6</v>
      </c>
    </row>
    <row r="1969" spans="1:5" x14ac:dyDescent="0.25">
      <c r="A1969" s="13">
        <v>20.69</v>
      </c>
      <c r="B1969" s="48" t="s">
        <v>21</v>
      </c>
      <c r="D1969" s="145">
        <v>292019000019</v>
      </c>
      <c r="E1969" s="9">
        <v>0.6</v>
      </c>
    </row>
    <row r="1970" spans="1:5" x14ac:dyDescent="0.25">
      <c r="A1970" s="13">
        <v>20.7</v>
      </c>
      <c r="B1970" s="48" t="s">
        <v>21</v>
      </c>
      <c r="D1970" s="147">
        <v>283230009000</v>
      </c>
      <c r="E1970" s="9">
        <v>0.6</v>
      </c>
    </row>
    <row r="1971" spans="1:5" x14ac:dyDescent="0.25">
      <c r="A1971" s="13">
        <v>20.71</v>
      </c>
      <c r="B1971" s="48" t="s">
        <v>21</v>
      </c>
      <c r="D1971" s="145">
        <v>290410000022</v>
      </c>
      <c r="E1971" s="9">
        <v>0.6</v>
      </c>
    </row>
    <row r="1972" spans="1:5" x14ac:dyDescent="0.25">
      <c r="A1972" s="13">
        <v>20.72</v>
      </c>
      <c r="B1972" s="48" t="s">
        <v>21</v>
      </c>
      <c r="D1972" s="147">
        <v>401039000000</v>
      </c>
      <c r="E1972" s="9">
        <v>0.6</v>
      </c>
    </row>
    <row r="1973" spans="1:5" x14ac:dyDescent="0.25">
      <c r="A1973" s="13">
        <v>20.73</v>
      </c>
      <c r="B1973" s="48" t="s">
        <v>21</v>
      </c>
      <c r="D1973" s="145">
        <v>440729980000</v>
      </c>
      <c r="E1973" s="9">
        <v>0.6</v>
      </c>
    </row>
    <row r="1974" spans="1:5" x14ac:dyDescent="0.25">
      <c r="A1974" s="13">
        <v>20.74</v>
      </c>
      <c r="B1974" s="48" t="s">
        <v>21</v>
      </c>
      <c r="D1974" s="147">
        <v>440839700000</v>
      </c>
      <c r="E1974" s="9">
        <v>0.6</v>
      </c>
    </row>
    <row r="1975" spans="1:5" x14ac:dyDescent="0.25">
      <c r="A1975" s="13">
        <v>20.75</v>
      </c>
      <c r="B1975" s="48" t="s">
        <v>21</v>
      </c>
      <c r="D1975" s="145">
        <v>440839950000</v>
      </c>
      <c r="E1975" s="9">
        <v>0.6</v>
      </c>
    </row>
    <row r="1976" spans="1:5" x14ac:dyDescent="0.25">
      <c r="A1976" s="13">
        <v>20.76</v>
      </c>
      <c r="B1976" s="48" t="s">
        <v>21</v>
      </c>
      <c r="D1976" s="147">
        <v>440839850000</v>
      </c>
      <c r="E1976" s="9">
        <v>0.6</v>
      </c>
    </row>
    <row r="1977" spans="1:5" x14ac:dyDescent="0.25">
      <c r="A1977" s="13">
        <v>20.77</v>
      </c>
      <c r="B1977" s="48" t="s">
        <v>21</v>
      </c>
      <c r="D1977" s="145">
        <v>440839550000</v>
      </c>
      <c r="E1977" s="9">
        <v>0.6</v>
      </c>
    </row>
    <row r="1978" spans="1:5" x14ac:dyDescent="0.25">
      <c r="A1978" s="13">
        <v>20.78</v>
      </c>
      <c r="B1978" s="48" t="s">
        <v>21</v>
      </c>
      <c r="D1978" s="147">
        <v>270300000019</v>
      </c>
      <c r="E1978" s="9">
        <v>0.6</v>
      </c>
    </row>
    <row r="1979" spans="1:5" x14ac:dyDescent="0.25">
      <c r="A1979" s="13">
        <v>20.79</v>
      </c>
      <c r="B1979" s="48" t="s">
        <v>21</v>
      </c>
      <c r="D1979" s="145">
        <v>350691909019</v>
      </c>
      <c r="E1979" s="9">
        <v>0.6</v>
      </c>
    </row>
    <row r="1980" spans="1:5" x14ac:dyDescent="0.25">
      <c r="A1980" s="13">
        <v>20.8</v>
      </c>
      <c r="B1980" s="48" t="s">
        <v>21</v>
      </c>
      <c r="D1980" s="147">
        <v>350520309000</v>
      </c>
      <c r="E1980" s="9">
        <v>0.6</v>
      </c>
    </row>
    <row r="1981" spans="1:5" x14ac:dyDescent="0.25">
      <c r="A1981" s="13">
        <v>20.81</v>
      </c>
      <c r="B1981" s="48" t="s">
        <v>21</v>
      </c>
      <c r="D1981" s="145">
        <v>350520509000</v>
      </c>
      <c r="E1981" s="9">
        <v>0.6</v>
      </c>
    </row>
    <row r="1982" spans="1:5" x14ac:dyDescent="0.25">
      <c r="A1982" s="13">
        <v>20.82</v>
      </c>
      <c r="B1982" s="48" t="s">
        <v>21</v>
      </c>
      <c r="D1982" s="147">
        <v>350520909000</v>
      </c>
      <c r="E1982" s="9">
        <v>0.6</v>
      </c>
    </row>
    <row r="1983" spans="1:5" x14ac:dyDescent="0.25">
      <c r="A1983" s="13">
        <v>20.83</v>
      </c>
      <c r="B1983" s="48" t="s">
        <v>21</v>
      </c>
      <c r="D1983" s="145">
        <v>350520109000</v>
      </c>
      <c r="E1983" s="9">
        <v>0.6</v>
      </c>
    </row>
    <row r="1984" spans="1:5" x14ac:dyDescent="0.25">
      <c r="A1984" s="13">
        <v>20.84</v>
      </c>
      <c r="B1984" s="48" t="s">
        <v>21</v>
      </c>
      <c r="D1984" s="147">
        <v>401130009000</v>
      </c>
      <c r="E1984" s="9">
        <v>0.6</v>
      </c>
    </row>
    <row r="1985" spans="1:5" x14ac:dyDescent="0.25">
      <c r="A1985" s="13">
        <v>20.85</v>
      </c>
      <c r="B1985" s="48" t="s">
        <v>21</v>
      </c>
      <c r="D1985" s="145">
        <v>292421000029</v>
      </c>
      <c r="E1985" s="9">
        <v>0.6</v>
      </c>
    </row>
    <row r="1986" spans="1:5" x14ac:dyDescent="0.25">
      <c r="A1986" s="13">
        <v>20.86</v>
      </c>
      <c r="B1986" s="48" t="s">
        <v>21</v>
      </c>
      <c r="D1986" s="147">
        <v>292419000019</v>
      </c>
      <c r="E1986" s="9">
        <v>0.6</v>
      </c>
    </row>
    <row r="1987" spans="1:5" x14ac:dyDescent="0.25">
      <c r="A1987" s="13">
        <v>20.87</v>
      </c>
      <c r="B1987" s="48" t="s">
        <v>21</v>
      </c>
      <c r="D1987" s="145">
        <v>701090990012</v>
      </c>
      <c r="E1987" s="9">
        <v>0.6</v>
      </c>
    </row>
    <row r="1988" spans="1:5" x14ac:dyDescent="0.25">
      <c r="A1988" s="13">
        <v>20.88</v>
      </c>
      <c r="B1988" s="48" t="s">
        <v>21</v>
      </c>
      <c r="D1988" s="147">
        <v>701090990011</v>
      </c>
      <c r="E1988" s="9">
        <v>0.6</v>
      </c>
    </row>
    <row r="1989" spans="1:5" x14ac:dyDescent="0.25">
      <c r="A1989" s="13">
        <v>20.89</v>
      </c>
      <c r="B1989" s="48" t="s">
        <v>21</v>
      </c>
      <c r="D1989" s="145">
        <v>701090910012</v>
      </c>
      <c r="E1989" s="9">
        <v>0.6</v>
      </c>
    </row>
    <row r="1990" spans="1:5" x14ac:dyDescent="0.25">
      <c r="A1990" s="13">
        <v>20.9</v>
      </c>
      <c r="B1990" s="48" t="s">
        <v>21</v>
      </c>
      <c r="D1990" s="147">
        <v>701090910011</v>
      </c>
      <c r="E1990" s="9">
        <v>0.6</v>
      </c>
    </row>
    <row r="1991" spans="1:5" x14ac:dyDescent="0.25">
      <c r="A1991" s="13">
        <v>20.91</v>
      </c>
      <c r="B1991" s="48" t="s">
        <v>21</v>
      </c>
      <c r="D1991" s="145">
        <v>841410891000</v>
      </c>
      <c r="E1991" s="9">
        <v>0.6</v>
      </c>
    </row>
    <row r="1992" spans="1:5" x14ac:dyDescent="0.25">
      <c r="A1992" s="13">
        <v>20.92</v>
      </c>
      <c r="B1992" s="48" t="s">
        <v>21</v>
      </c>
      <c r="D1992" s="148">
        <v>841410899000</v>
      </c>
      <c r="E1992" s="9">
        <v>0.6</v>
      </c>
    </row>
    <row r="1993" spans="1:5" x14ac:dyDescent="0.25">
      <c r="A1993" s="13">
        <v>20.93</v>
      </c>
      <c r="B1993" s="48" t="s">
        <v>21</v>
      </c>
      <c r="D1993" s="149">
        <v>841410899019</v>
      </c>
      <c r="E1993" s="9">
        <v>0.6</v>
      </c>
    </row>
    <row r="1994" spans="1:5" x14ac:dyDescent="0.25">
      <c r="A1994" s="13">
        <v>20.94</v>
      </c>
      <c r="B1994" s="48" t="s">
        <v>21</v>
      </c>
      <c r="D1994" s="145">
        <v>854089000000</v>
      </c>
      <c r="E1994" s="9">
        <v>0.6</v>
      </c>
    </row>
    <row r="1995" spans="1:5" x14ac:dyDescent="0.25">
      <c r="A1995" s="13">
        <v>20.95</v>
      </c>
      <c r="B1995" s="48" t="s">
        <v>21</v>
      </c>
      <c r="D1995" s="147">
        <v>321000100012</v>
      </c>
      <c r="E1995" s="9">
        <v>0.6</v>
      </c>
    </row>
    <row r="1996" spans="1:5" x14ac:dyDescent="0.25">
      <c r="A1996" s="13">
        <v>20.96</v>
      </c>
      <c r="B1996" s="48" t="s">
        <v>21</v>
      </c>
      <c r="D1996" s="145">
        <v>852190000000</v>
      </c>
      <c r="E1996" s="9">
        <v>0.6</v>
      </c>
    </row>
    <row r="1997" spans="1:5" x14ac:dyDescent="0.25">
      <c r="A1997" s="13">
        <v>20.97</v>
      </c>
      <c r="B1997" s="48" t="s">
        <v>21</v>
      </c>
      <c r="D1997" s="147">
        <v>390599900000</v>
      </c>
      <c r="E1997" s="9">
        <v>0.6</v>
      </c>
    </row>
    <row r="1998" spans="1:5" x14ac:dyDescent="0.25">
      <c r="A1998" s="13">
        <v>20.98</v>
      </c>
      <c r="B1998" s="48" t="s">
        <v>21</v>
      </c>
      <c r="D1998" s="145">
        <v>390440000000</v>
      </c>
      <c r="E1998" s="9">
        <v>0.6</v>
      </c>
    </row>
    <row r="1999" spans="1:5" x14ac:dyDescent="0.25">
      <c r="A1999" s="13">
        <v>20.99</v>
      </c>
      <c r="B1999" s="48" t="s">
        <v>21</v>
      </c>
      <c r="D1999" s="147">
        <v>390490000000</v>
      </c>
      <c r="E1999" s="9">
        <v>0.6</v>
      </c>
    </row>
    <row r="2000" spans="1:5" x14ac:dyDescent="0.25">
      <c r="A2000" s="13">
        <v>21</v>
      </c>
      <c r="B2000" s="48" t="s">
        <v>21</v>
      </c>
      <c r="D2000" s="145">
        <v>390450900000</v>
      </c>
      <c r="E2000" s="9">
        <v>0.6</v>
      </c>
    </row>
    <row r="2001" spans="1:5" x14ac:dyDescent="0.25">
      <c r="A2001" s="13">
        <v>21.01</v>
      </c>
      <c r="B2001" s="48" t="s">
        <v>21</v>
      </c>
      <c r="D2001" s="147">
        <v>510119009000</v>
      </c>
      <c r="E2001" s="9">
        <v>0.6</v>
      </c>
    </row>
    <row r="2002" spans="1:5" x14ac:dyDescent="0.25">
      <c r="A2002" s="13">
        <v>21.02</v>
      </c>
      <c r="B2002" s="48" t="s">
        <v>21</v>
      </c>
      <c r="D2002" s="145">
        <v>284443200019</v>
      </c>
      <c r="E2002" s="9">
        <v>0.6</v>
      </c>
    </row>
    <row r="2003" spans="1:5" x14ac:dyDescent="0.25">
      <c r="A2003" s="13">
        <v>21.03</v>
      </c>
      <c r="B2003" s="48" t="s">
        <v>21</v>
      </c>
      <c r="D2003" s="147">
        <v>711019800000</v>
      </c>
      <c r="E2003" s="9">
        <v>0.6</v>
      </c>
    </row>
    <row r="2004" spans="1:5" x14ac:dyDescent="0.25">
      <c r="A2004" s="13">
        <v>21.04</v>
      </c>
      <c r="B2004" s="48" t="s">
        <v>21</v>
      </c>
      <c r="D2004" s="145">
        <v>848291900019</v>
      </c>
      <c r="E2004" s="9">
        <v>0.6</v>
      </c>
    </row>
    <row r="2005" spans="1:5" x14ac:dyDescent="0.25">
      <c r="A2005" s="13">
        <v>21.05</v>
      </c>
      <c r="B2005" s="48" t="s">
        <v>21</v>
      </c>
      <c r="D2005" s="147">
        <v>841459259000</v>
      </c>
      <c r="E2005" s="9">
        <v>0.6</v>
      </c>
    </row>
    <row r="2006" spans="1:5" x14ac:dyDescent="0.25">
      <c r="A2006" s="13">
        <v>21.06</v>
      </c>
      <c r="B2006" s="48" t="s">
        <v>21</v>
      </c>
      <c r="D2006" s="145">
        <v>841459359000</v>
      </c>
      <c r="E2006" s="9">
        <v>0.6</v>
      </c>
    </row>
    <row r="2007" spans="1:5" x14ac:dyDescent="0.25">
      <c r="A2007" s="13">
        <v>21.07</v>
      </c>
      <c r="B2007" s="48" t="s">
        <v>21</v>
      </c>
      <c r="D2007" s="147">
        <v>853540000019</v>
      </c>
      <c r="E2007" s="9">
        <v>0.6</v>
      </c>
    </row>
    <row r="2008" spans="1:5" x14ac:dyDescent="0.25">
      <c r="A2008" s="13">
        <v>21.08</v>
      </c>
      <c r="B2008" s="48" t="s">
        <v>21</v>
      </c>
      <c r="D2008" s="145">
        <v>510510000019</v>
      </c>
      <c r="E2008" s="9">
        <v>0.6</v>
      </c>
    </row>
    <row r="2009" spans="1:5" x14ac:dyDescent="0.25">
      <c r="A2009" s="13">
        <v>21.09</v>
      </c>
      <c r="B2009" s="48" t="s">
        <v>21</v>
      </c>
      <c r="D2009" s="147">
        <v>290729008013</v>
      </c>
      <c r="E2009" s="9">
        <v>0.6</v>
      </c>
    </row>
    <row r="2010" spans="1:5" x14ac:dyDescent="0.25">
      <c r="A2010" s="13">
        <v>21.1</v>
      </c>
      <c r="B2010" s="48" t="s">
        <v>21</v>
      </c>
      <c r="D2010" s="145">
        <v>290729008014</v>
      </c>
      <c r="E2010" s="9">
        <v>0.6</v>
      </c>
    </row>
    <row r="2011" spans="1:5" x14ac:dyDescent="0.25">
      <c r="A2011" s="13">
        <v>21.11</v>
      </c>
      <c r="B2011" s="48" t="s">
        <v>21</v>
      </c>
      <c r="D2011" s="147">
        <v>294120300000</v>
      </c>
      <c r="E2011" s="9">
        <v>0.6</v>
      </c>
    </row>
    <row r="2012" spans="1:5" x14ac:dyDescent="0.25">
      <c r="A2012" s="13">
        <v>21.12</v>
      </c>
      <c r="B2012" s="48" t="s">
        <v>21</v>
      </c>
      <c r="D2012" s="145">
        <v>293911000018</v>
      </c>
      <c r="E2012" s="9">
        <v>0.6</v>
      </c>
    </row>
    <row r="2013" spans="1:5" x14ac:dyDescent="0.25">
      <c r="A2013" s="13">
        <v>21.13</v>
      </c>
      <c r="B2013" s="48" t="s">
        <v>21</v>
      </c>
      <c r="D2013" s="147">
        <v>293349100011</v>
      </c>
      <c r="E2013" s="9">
        <v>0.6</v>
      </c>
    </row>
    <row r="2014" spans="1:5" x14ac:dyDescent="0.25">
      <c r="A2014" s="13">
        <v>21.14</v>
      </c>
      <c r="B2014" s="48" t="s">
        <v>21</v>
      </c>
      <c r="D2014" s="145">
        <v>290919900011</v>
      </c>
      <c r="E2014" s="9">
        <v>0.6</v>
      </c>
    </row>
    <row r="2015" spans="1:5" x14ac:dyDescent="0.25">
      <c r="A2015" s="13">
        <v>21.15</v>
      </c>
      <c r="B2015" s="48" t="s">
        <v>21</v>
      </c>
      <c r="D2015" s="147">
        <v>844720200014</v>
      </c>
      <c r="E2015" s="9">
        <v>0.6</v>
      </c>
    </row>
    <row r="2016" spans="1:5" x14ac:dyDescent="0.25">
      <c r="A2016" s="13">
        <v>21.16</v>
      </c>
      <c r="B2016" s="48" t="s">
        <v>21</v>
      </c>
      <c r="D2016" s="145">
        <v>540110140000</v>
      </c>
      <c r="E2016" s="9">
        <v>0.6</v>
      </c>
    </row>
    <row r="2017" spans="1:5" x14ac:dyDescent="0.25">
      <c r="A2017" s="13">
        <v>21.17</v>
      </c>
      <c r="B2017" s="48" t="s">
        <v>21</v>
      </c>
      <c r="D2017" s="147">
        <v>540110120000</v>
      </c>
      <c r="E2017" s="9">
        <v>0.6</v>
      </c>
    </row>
    <row r="2018" spans="1:5" x14ac:dyDescent="0.25">
      <c r="A2018" s="13">
        <v>21.18</v>
      </c>
      <c r="B2018" s="48" t="s">
        <v>21</v>
      </c>
      <c r="D2018" s="145">
        <v>540110160000</v>
      </c>
      <c r="E2018" s="9">
        <v>0.6</v>
      </c>
    </row>
    <row r="2019" spans="1:5" x14ac:dyDescent="0.25">
      <c r="A2019" s="13">
        <v>21.19</v>
      </c>
      <c r="B2019" s="48" t="s">
        <v>21</v>
      </c>
      <c r="D2019" s="147">
        <v>845230000000</v>
      </c>
      <c r="E2019" s="9">
        <v>0.6</v>
      </c>
    </row>
    <row r="2020" spans="1:5" x14ac:dyDescent="0.25">
      <c r="A2020" s="13">
        <v>21.2</v>
      </c>
      <c r="B2020" s="48" t="s">
        <v>21</v>
      </c>
      <c r="D2020" s="145">
        <v>845290009000</v>
      </c>
      <c r="E2020" s="9">
        <v>0.6</v>
      </c>
    </row>
    <row r="2021" spans="1:5" x14ac:dyDescent="0.25">
      <c r="A2021" s="13">
        <v>21.21</v>
      </c>
      <c r="B2021" s="48" t="s">
        <v>21</v>
      </c>
      <c r="D2021" s="147">
        <v>845229000011</v>
      </c>
      <c r="E2021" s="9">
        <v>0.6</v>
      </c>
    </row>
    <row r="2022" spans="1:5" x14ac:dyDescent="0.25">
      <c r="A2022" s="13">
        <v>21.22</v>
      </c>
      <c r="B2022" s="48" t="s">
        <v>21</v>
      </c>
      <c r="D2022" s="145">
        <v>291540000012</v>
      </c>
      <c r="E2022" s="9">
        <v>0.6</v>
      </c>
    </row>
    <row r="2023" spans="1:5" x14ac:dyDescent="0.25">
      <c r="A2023" s="13">
        <v>21.23</v>
      </c>
      <c r="B2023" s="48" t="s">
        <v>21</v>
      </c>
      <c r="D2023" s="147">
        <v>292142000012</v>
      </c>
      <c r="E2023" s="9">
        <v>0.6</v>
      </c>
    </row>
    <row r="2024" spans="1:5" x14ac:dyDescent="0.25">
      <c r="A2024" s="13">
        <v>21.24</v>
      </c>
      <c r="B2024" s="48" t="s">
        <v>21</v>
      </c>
      <c r="D2024" s="145">
        <v>290919900043</v>
      </c>
      <c r="E2024" s="9">
        <v>0.6</v>
      </c>
    </row>
    <row r="2025" spans="1:5" x14ac:dyDescent="0.25">
      <c r="A2025" s="13">
        <v>21.25</v>
      </c>
      <c r="B2025" s="48" t="s">
        <v>21</v>
      </c>
      <c r="D2025" s="147">
        <v>290312000000</v>
      </c>
      <c r="E2025" s="9">
        <v>0.6</v>
      </c>
    </row>
    <row r="2026" spans="1:5" x14ac:dyDescent="0.25">
      <c r="A2026" s="13">
        <v>21.26</v>
      </c>
      <c r="B2026" s="48" t="s">
        <v>21</v>
      </c>
      <c r="D2026" s="145">
        <v>290960900013</v>
      </c>
      <c r="E2026" s="9">
        <v>0.6</v>
      </c>
    </row>
    <row r="2027" spans="1:5" x14ac:dyDescent="0.25">
      <c r="A2027" s="13">
        <v>21.27</v>
      </c>
      <c r="B2027" s="48" t="s">
        <v>21</v>
      </c>
      <c r="D2027" s="147">
        <v>293959000012</v>
      </c>
      <c r="E2027" s="9">
        <v>0.6</v>
      </c>
    </row>
    <row r="2028" spans="1:5" x14ac:dyDescent="0.25">
      <c r="A2028" s="13">
        <v>21.28</v>
      </c>
      <c r="B2028" s="48" t="s">
        <v>21</v>
      </c>
      <c r="D2028" s="145">
        <v>291100001012</v>
      </c>
      <c r="E2028" s="9">
        <v>0.6</v>
      </c>
    </row>
    <row r="2029" spans="1:5" x14ac:dyDescent="0.25">
      <c r="A2029" s="13">
        <v>21.29</v>
      </c>
      <c r="B2029" s="48" t="s">
        <v>21</v>
      </c>
      <c r="D2029" s="147">
        <v>293311900012</v>
      </c>
      <c r="E2029" s="9">
        <v>0.6</v>
      </c>
    </row>
    <row r="2030" spans="1:5" x14ac:dyDescent="0.25">
      <c r="A2030" s="13">
        <v>21.3</v>
      </c>
      <c r="B2030" s="48" t="s">
        <v>21</v>
      </c>
      <c r="D2030" s="145">
        <v>292090101112</v>
      </c>
      <c r="E2030" s="9">
        <v>0.6</v>
      </c>
    </row>
    <row r="2031" spans="1:5" x14ac:dyDescent="0.25">
      <c r="A2031" s="13">
        <v>21.31</v>
      </c>
      <c r="B2031" s="48" t="s">
        <v>21</v>
      </c>
      <c r="D2031" s="148">
        <v>293090989043</v>
      </c>
      <c r="E2031" s="9">
        <v>0.6</v>
      </c>
    </row>
    <row r="2032" spans="1:5" x14ac:dyDescent="0.25">
      <c r="A2032" s="13">
        <v>21.32</v>
      </c>
      <c r="B2032" s="48" t="s">
        <v>21</v>
      </c>
      <c r="D2032" s="149">
        <v>293090959043</v>
      </c>
      <c r="E2032" s="9">
        <v>0.6</v>
      </c>
    </row>
    <row r="2033" spans="1:5" x14ac:dyDescent="0.25">
      <c r="A2033" s="13">
        <v>21.33</v>
      </c>
      <c r="B2033" s="48" t="s">
        <v>21</v>
      </c>
      <c r="D2033" s="146">
        <v>293090989014</v>
      </c>
      <c r="E2033" s="9">
        <v>0.6</v>
      </c>
    </row>
    <row r="2034" spans="1:5" x14ac:dyDescent="0.25">
      <c r="A2034" s="13">
        <v>21.34</v>
      </c>
      <c r="B2034" s="48" t="s">
        <v>21</v>
      </c>
      <c r="D2034" s="143">
        <v>293090959014</v>
      </c>
      <c r="E2034" s="9">
        <v>0.6</v>
      </c>
    </row>
    <row r="2035" spans="1:5" x14ac:dyDescent="0.25">
      <c r="A2035" s="13">
        <v>21.35</v>
      </c>
      <c r="B2035" s="48" t="s">
        <v>21</v>
      </c>
      <c r="D2035" s="147">
        <v>292111000012</v>
      </c>
      <c r="E2035" s="9">
        <v>0.6</v>
      </c>
    </row>
    <row r="2036" spans="1:5" x14ac:dyDescent="0.25">
      <c r="A2036" s="13">
        <v>21.36</v>
      </c>
      <c r="B2036" s="48" t="s">
        <v>21</v>
      </c>
      <c r="D2036" s="145">
        <v>292111000022</v>
      </c>
      <c r="E2036" s="9">
        <v>0.6</v>
      </c>
    </row>
    <row r="2037" spans="1:5" x14ac:dyDescent="0.25">
      <c r="A2037" s="13">
        <v>21.37</v>
      </c>
      <c r="B2037" s="48" t="s">
        <v>21</v>
      </c>
      <c r="D2037" s="147">
        <v>292800902011</v>
      </c>
      <c r="E2037" s="9">
        <v>0.6</v>
      </c>
    </row>
    <row r="2038" spans="1:5" x14ac:dyDescent="0.25">
      <c r="A2038" s="13">
        <v>21.38</v>
      </c>
      <c r="B2038" s="48" t="s">
        <v>21</v>
      </c>
      <c r="D2038" s="145">
        <v>854232390000</v>
      </c>
      <c r="E2038" s="9">
        <v>0.6</v>
      </c>
    </row>
    <row r="2039" spans="1:5" x14ac:dyDescent="0.25">
      <c r="A2039" s="13">
        <v>21.39</v>
      </c>
      <c r="B2039" s="48" t="s">
        <v>21</v>
      </c>
      <c r="D2039" s="147">
        <v>290420000013</v>
      </c>
      <c r="E2039" s="9">
        <v>0.6</v>
      </c>
    </row>
    <row r="2040" spans="1:5" x14ac:dyDescent="0.25">
      <c r="A2040" s="13">
        <v>21.4</v>
      </c>
      <c r="B2040" s="48" t="s">
        <v>21</v>
      </c>
      <c r="D2040" s="145">
        <v>291733000000</v>
      </c>
      <c r="E2040" s="9">
        <v>0.6</v>
      </c>
    </row>
    <row r="2041" spans="1:5" x14ac:dyDescent="0.25">
      <c r="A2041" s="13">
        <v>21.41</v>
      </c>
      <c r="B2041" s="48" t="s">
        <v>21</v>
      </c>
      <c r="D2041" s="147">
        <v>291536000000</v>
      </c>
      <c r="E2041" s="9">
        <v>0.6</v>
      </c>
    </row>
    <row r="2042" spans="1:5" x14ac:dyDescent="0.25">
      <c r="A2042" s="13">
        <v>21.42</v>
      </c>
      <c r="B2042" s="48" t="s">
        <v>21</v>
      </c>
      <c r="D2042" s="145">
        <v>290891000000</v>
      </c>
      <c r="E2042" s="9">
        <v>0.6</v>
      </c>
    </row>
    <row r="2043" spans="1:5" x14ac:dyDescent="0.25">
      <c r="A2043" s="13">
        <v>21.43</v>
      </c>
      <c r="B2043" s="48" t="s">
        <v>21</v>
      </c>
      <c r="D2043" s="147">
        <v>290899009016</v>
      </c>
      <c r="E2043" s="9">
        <v>0.6</v>
      </c>
    </row>
    <row r="2044" spans="1:5" x14ac:dyDescent="0.25">
      <c r="A2044" s="13">
        <v>21.44</v>
      </c>
      <c r="B2044" s="48" t="s">
        <v>21</v>
      </c>
      <c r="D2044" s="145">
        <v>290219000013</v>
      </c>
      <c r="E2044" s="9">
        <v>0.6</v>
      </c>
    </row>
    <row r="2045" spans="1:5" x14ac:dyDescent="0.25">
      <c r="A2045" s="13">
        <v>21.45</v>
      </c>
      <c r="B2045" s="48" t="s">
        <v>21</v>
      </c>
      <c r="D2045" s="147">
        <v>293333000016</v>
      </c>
      <c r="E2045" s="9">
        <v>0.6</v>
      </c>
    </row>
    <row r="2046" spans="1:5" x14ac:dyDescent="0.25">
      <c r="A2046" s="13">
        <v>21.46</v>
      </c>
      <c r="B2046" s="48" t="s">
        <v>21</v>
      </c>
      <c r="D2046" s="145">
        <v>282690100000</v>
      </c>
      <c r="E2046" s="9">
        <v>0.6</v>
      </c>
    </row>
    <row r="2047" spans="1:5" x14ac:dyDescent="0.25">
      <c r="A2047" s="13">
        <v>21.47</v>
      </c>
      <c r="B2047" s="48" t="s">
        <v>21</v>
      </c>
      <c r="D2047" s="147">
        <v>320414000000</v>
      </c>
      <c r="E2047" s="9">
        <v>0.6</v>
      </c>
    </row>
    <row r="2048" spans="1:5" x14ac:dyDescent="0.25">
      <c r="A2048" s="13">
        <v>21.48</v>
      </c>
      <c r="B2048" s="48" t="s">
        <v>21</v>
      </c>
      <c r="D2048" s="145">
        <v>903033201000</v>
      </c>
      <c r="E2048" s="9">
        <v>0.6</v>
      </c>
    </row>
    <row r="2049" spans="1:5" x14ac:dyDescent="0.25">
      <c r="A2049" s="13">
        <v>21.49</v>
      </c>
      <c r="B2049" s="48" t="s">
        <v>21</v>
      </c>
      <c r="D2049" s="147">
        <v>903033209000</v>
      </c>
      <c r="E2049" s="9">
        <v>0.6</v>
      </c>
    </row>
    <row r="2050" spans="1:5" x14ac:dyDescent="0.25">
      <c r="A2050" s="13">
        <v>21.5</v>
      </c>
      <c r="B2050" s="48" t="s">
        <v>21</v>
      </c>
      <c r="D2050" s="145">
        <v>292620000000</v>
      </c>
      <c r="E2050" s="9">
        <v>0.6</v>
      </c>
    </row>
    <row r="2051" spans="1:5" x14ac:dyDescent="0.25">
      <c r="A2051" s="13">
        <v>21.51</v>
      </c>
      <c r="B2051" s="48" t="s">
        <v>21</v>
      </c>
      <c r="D2051" s="147">
        <v>283522000012</v>
      </c>
      <c r="E2051" s="9">
        <v>0.6</v>
      </c>
    </row>
    <row r="2052" spans="1:5" x14ac:dyDescent="0.25">
      <c r="A2052" s="13">
        <v>21.52</v>
      </c>
      <c r="B2052" s="48" t="s">
        <v>21</v>
      </c>
      <c r="D2052" s="145">
        <v>284019100000</v>
      </c>
      <c r="E2052" s="9">
        <v>0.6</v>
      </c>
    </row>
    <row r="2053" spans="1:5" x14ac:dyDescent="0.25">
      <c r="A2053" s="13">
        <v>21.53</v>
      </c>
      <c r="B2053" s="48" t="s">
        <v>21</v>
      </c>
      <c r="D2053" s="147">
        <v>284019900000</v>
      </c>
      <c r="E2053" s="9">
        <v>0.6</v>
      </c>
    </row>
    <row r="2054" spans="1:5" x14ac:dyDescent="0.25">
      <c r="A2054" s="13">
        <v>21.54</v>
      </c>
      <c r="B2054" s="48" t="s">
        <v>21</v>
      </c>
      <c r="D2054" s="145">
        <v>391000000012</v>
      </c>
      <c r="E2054" s="9">
        <v>0.6</v>
      </c>
    </row>
    <row r="2055" spans="1:5" x14ac:dyDescent="0.25">
      <c r="A2055" s="13">
        <v>21.55</v>
      </c>
      <c r="B2055" s="48" t="s">
        <v>21</v>
      </c>
      <c r="D2055" s="147">
        <v>901841000011</v>
      </c>
      <c r="E2055" s="9">
        <v>0.6</v>
      </c>
    </row>
    <row r="2056" spans="1:5" x14ac:dyDescent="0.25">
      <c r="A2056" s="13">
        <v>21.56</v>
      </c>
      <c r="B2056" s="48" t="s">
        <v>21</v>
      </c>
      <c r="D2056" s="145">
        <v>901849100000</v>
      </c>
      <c r="E2056" s="9">
        <v>0.6</v>
      </c>
    </row>
    <row r="2057" spans="1:5" x14ac:dyDescent="0.25">
      <c r="A2057" s="13">
        <v>21.57</v>
      </c>
      <c r="B2057" s="48" t="s">
        <v>21</v>
      </c>
      <c r="D2057" s="147">
        <v>901890300013</v>
      </c>
      <c r="E2057" s="9">
        <v>0.6</v>
      </c>
    </row>
    <row r="2058" spans="1:5" x14ac:dyDescent="0.25">
      <c r="A2058" s="13">
        <v>21.58</v>
      </c>
      <c r="B2058" s="48" t="s">
        <v>21</v>
      </c>
      <c r="D2058" s="145">
        <v>293090300000</v>
      </c>
      <c r="E2058" s="9">
        <v>0.6</v>
      </c>
    </row>
    <row r="2059" spans="1:5" x14ac:dyDescent="0.25">
      <c r="A2059" s="13">
        <v>21.59</v>
      </c>
      <c r="B2059" s="48" t="s">
        <v>21</v>
      </c>
      <c r="D2059" s="147">
        <v>290517001000</v>
      </c>
      <c r="E2059" s="9">
        <v>0.6</v>
      </c>
    </row>
    <row r="2060" spans="1:5" x14ac:dyDescent="0.25">
      <c r="A2060" s="13">
        <v>21.6</v>
      </c>
      <c r="B2060" s="48" t="s">
        <v>21</v>
      </c>
      <c r="D2060" s="145">
        <v>850131001012</v>
      </c>
      <c r="E2060" s="9">
        <v>0.6</v>
      </c>
    </row>
    <row r="2061" spans="1:5" x14ac:dyDescent="0.25">
      <c r="A2061" s="13">
        <v>21.61</v>
      </c>
      <c r="B2061" s="48" t="s">
        <v>21</v>
      </c>
      <c r="D2061" s="147">
        <v>850131009012</v>
      </c>
      <c r="E2061" s="9">
        <v>0.6</v>
      </c>
    </row>
    <row r="2062" spans="1:5" x14ac:dyDescent="0.25">
      <c r="A2062" s="13">
        <v>21.62</v>
      </c>
      <c r="B2062" s="48" t="s">
        <v>21</v>
      </c>
      <c r="D2062" s="145">
        <v>701990001000</v>
      </c>
      <c r="E2062" s="9">
        <v>0.6</v>
      </c>
    </row>
    <row r="2063" spans="1:5" x14ac:dyDescent="0.25">
      <c r="A2063" s="13">
        <v>21.63</v>
      </c>
      <c r="B2063" s="48" t="s">
        <v>21</v>
      </c>
      <c r="D2063" s="147">
        <v>531100905900</v>
      </c>
      <c r="E2063" s="9">
        <v>0.6</v>
      </c>
    </row>
    <row r="2064" spans="1:5" x14ac:dyDescent="0.25">
      <c r="A2064" s="13">
        <v>21.64</v>
      </c>
      <c r="B2064" s="48" t="s">
        <v>21</v>
      </c>
      <c r="D2064" s="145">
        <v>530890900000</v>
      </c>
      <c r="E2064" s="9">
        <v>0.6</v>
      </c>
    </row>
    <row r="2065" spans="1:5" x14ac:dyDescent="0.25">
      <c r="A2065" s="13">
        <v>21.65</v>
      </c>
      <c r="B2065" s="48" t="s">
        <v>21</v>
      </c>
      <c r="D2065" s="147">
        <v>590900909019</v>
      </c>
      <c r="E2065" s="9">
        <v>0.6</v>
      </c>
    </row>
    <row r="2066" spans="1:5" x14ac:dyDescent="0.25">
      <c r="A2066" s="13">
        <v>21.66</v>
      </c>
      <c r="B2066" s="48" t="s">
        <v>21</v>
      </c>
      <c r="D2066" s="145">
        <v>560129000000</v>
      </c>
      <c r="E2066" s="9">
        <v>0.6</v>
      </c>
    </row>
    <row r="2067" spans="1:5" x14ac:dyDescent="0.25">
      <c r="A2067" s="13">
        <v>21.67</v>
      </c>
      <c r="B2067" s="48" t="s">
        <v>21</v>
      </c>
      <c r="D2067" s="147">
        <v>590900909011</v>
      </c>
      <c r="E2067" s="9">
        <v>0.6</v>
      </c>
    </row>
    <row r="2068" spans="1:5" x14ac:dyDescent="0.25">
      <c r="A2068" s="13">
        <v>21.68</v>
      </c>
      <c r="B2068" s="48" t="s">
        <v>21</v>
      </c>
      <c r="D2068" s="145">
        <v>844832000000</v>
      </c>
      <c r="E2068" s="9">
        <v>0.6</v>
      </c>
    </row>
    <row r="2069" spans="1:5" x14ac:dyDescent="0.25">
      <c r="A2069" s="13">
        <v>21.69</v>
      </c>
      <c r="B2069" s="48" t="s">
        <v>21</v>
      </c>
      <c r="D2069" s="147">
        <v>844391991000</v>
      </c>
      <c r="E2069" s="9">
        <v>0.6</v>
      </c>
    </row>
    <row r="2070" spans="1:5" x14ac:dyDescent="0.25">
      <c r="A2070" s="13">
        <v>21.7</v>
      </c>
      <c r="B2070" s="48" t="s">
        <v>21</v>
      </c>
      <c r="D2070" s="145">
        <v>844391911000</v>
      </c>
      <c r="E2070" s="9">
        <v>0.6</v>
      </c>
    </row>
    <row r="2071" spans="1:5" x14ac:dyDescent="0.25">
      <c r="A2071" s="13">
        <v>21.71</v>
      </c>
      <c r="B2071" s="48" t="s">
        <v>21</v>
      </c>
      <c r="D2071" s="147">
        <v>844399902000</v>
      </c>
      <c r="E2071" s="9">
        <v>0.6</v>
      </c>
    </row>
    <row r="2072" spans="1:5" x14ac:dyDescent="0.25">
      <c r="A2072" s="13">
        <v>21.72</v>
      </c>
      <c r="B2072" s="48" t="s">
        <v>21</v>
      </c>
      <c r="D2072" s="145">
        <v>560410000000</v>
      </c>
      <c r="E2072" s="9">
        <v>0.6</v>
      </c>
    </row>
    <row r="2073" spans="1:5" x14ac:dyDescent="0.25">
      <c r="A2073" s="13">
        <v>21.73</v>
      </c>
      <c r="B2073" s="48" t="s">
        <v>21</v>
      </c>
      <c r="D2073" s="147">
        <v>560490909013</v>
      </c>
      <c r="E2073" s="9">
        <v>0.6</v>
      </c>
    </row>
    <row r="2074" spans="1:5" x14ac:dyDescent="0.25">
      <c r="A2074" s="13">
        <v>21.74</v>
      </c>
      <c r="B2074" s="48" t="s">
        <v>21</v>
      </c>
      <c r="D2074" s="145">
        <v>560122100019</v>
      </c>
      <c r="E2074" s="9">
        <v>0.6</v>
      </c>
    </row>
    <row r="2075" spans="1:5" x14ac:dyDescent="0.25">
      <c r="A2075" s="13">
        <v>21.75</v>
      </c>
      <c r="B2075" s="48" t="s">
        <v>21</v>
      </c>
      <c r="D2075" s="147">
        <v>580190100000</v>
      </c>
      <c r="E2075" s="9">
        <v>0.6</v>
      </c>
    </row>
    <row r="2076" spans="1:5" x14ac:dyDescent="0.25">
      <c r="A2076" s="13">
        <v>21.76</v>
      </c>
      <c r="B2076" s="48" t="s">
        <v>21</v>
      </c>
      <c r="D2076" s="145">
        <v>480441910000</v>
      </c>
      <c r="E2076" s="9">
        <v>0.6</v>
      </c>
    </row>
    <row r="2077" spans="1:5" x14ac:dyDescent="0.25">
      <c r="A2077" s="13">
        <v>21.77</v>
      </c>
      <c r="B2077" s="48" t="s">
        <v>21</v>
      </c>
      <c r="D2077" s="147">
        <v>381600100000</v>
      </c>
      <c r="E2077" s="9">
        <v>0.6</v>
      </c>
    </row>
    <row r="2078" spans="1:5" x14ac:dyDescent="0.25">
      <c r="A2078" s="13">
        <v>21.78</v>
      </c>
      <c r="B2078" s="48" t="s">
        <v>21</v>
      </c>
      <c r="D2078" s="145">
        <v>251820000019</v>
      </c>
      <c r="E2078" s="9">
        <v>0.6</v>
      </c>
    </row>
    <row r="2079" spans="1:5" x14ac:dyDescent="0.25">
      <c r="A2079" s="13">
        <v>21.79</v>
      </c>
      <c r="B2079" s="48" t="s">
        <v>21</v>
      </c>
      <c r="D2079" s="147">
        <v>251820000011</v>
      </c>
      <c r="E2079" s="9">
        <v>0.6</v>
      </c>
    </row>
    <row r="2080" spans="1:5" x14ac:dyDescent="0.25">
      <c r="A2080" s="13">
        <v>21.8</v>
      </c>
      <c r="B2080" s="48" t="s">
        <v>21</v>
      </c>
      <c r="D2080" s="145">
        <v>410632000000</v>
      </c>
      <c r="E2080" s="9">
        <v>0.6</v>
      </c>
    </row>
    <row r="2081" spans="1:5" x14ac:dyDescent="0.25">
      <c r="A2081" s="13">
        <v>21.81</v>
      </c>
      <c r="B2081" s="48" t="s">
        <v>21</v>
      </c>
      <c r="D2081" s="147">
        <v>290529909000</v>
      </c>
      <c r="E2081" s="9">
        <v>0.6</v>
      </c>
    </row>
    <row r="2082" spans="1:5" x14ac:dyDescent="0.25">
      <c r="A2082" s="13">
        <v>21.82</v>
      </c>
      <c r="B2082" s="48" t="s">
        <v>21</v>
      </c>
      <c r="D2082" s="145">
        <v>700330000000</v>
      </c>
      <c r="E2082" s="9">
        <v>0.6</v>
      </c>
    </row>
    <row r="2083" spans="1:5" x14ac:dyDescent="0.25">
      <c r="A2083" s="13">
        <v>21.83</v>
      </c>
      <c r="B2083" s="48" t="s">
        <v>21</v>
      </c>
      <c r="D2083" s="147">
        <v>700312999000</v>
      </c>
      <c r="E2083" s="9">
        <v>0.6</v>
      </c>
    </row>
    <row r="2084" spans="1:5" x14ac:dyDescent="0.25">
      <c r="A2084" s="13">
        <v>21.84</v>
      </c>
      <c r="B2084" s="48" t="s">
        <v>21</v>
      </c>
      <c r="D2084" s="145">
        <v>700312919000</v>
      </c>
      <c r="E2084" s="9">
        <v>0.6</v>
      </c>
    </row>
    <row r="2085" spans="1:5" x14ac:dyDescent="0.25">
      <c r="A2085" s="13">
        <v>21.85</v>
      </c>
      <c r="B2085" s="48" t="s">
        <v>21</v>
      </c>
      <c r="D2085" s="147">
        <v>700600900012</v>
      </c>
      <c r="E2085" s="9">
        <v>0.6</v>
      </c>
    </row>
    <row r="2086" spans="1:5" x14ac:dyDescent="0.25">
      <c r="A2086" s="13">
        <v>21.86</v>
      </c>
      <c r="B2086" s="48" t="s">
        <v>21</v>
      </c>
      <c r="D2086" s="145">
        <v>700600100000</v>
      </c>
      <c r="E2086" s="9">
        <v>0.6</v>
      </c>
    </row>
    <row r="2087" spans="1:5" x14ac:dyDescent="0.25">
      <c r="A2087" s="13">
        <v>21.87</v>
      </c>
      <c r="B2087" s="48" t="s">
        <v>21</v>
      </c>
      <c r="D2087" s="147">
        <v>700319901011</v>
      </c>
      <c r="E2087" s="9">
        <v>0.6</v>
      </c>
    </row>
    <row r="2088" spans="1:5" x14ac:dyDescent="0.25">
      <c r="A2088" s="13">
        <v>21.88</v>
      </c>
      <c r="B2088" s="48" t="s">
        <v>21</v>
      </c>
      <c r="D2088" s="145">
        <v>700319901012</v>
      </c>
      <c r="E2088" s="9">
        <v>0.6</v>
      </c>
    </row>
    <row r="2089" spans="1:5" x14ac:dyDescent="0.25">
      <c r="A2089" s="13">
        <v>21.89</v>
      </c>
      <c r="B2089" s="48" t="s">
        <v>21</v>
      </c>
      <c r="D2089" s="147">
        <v>700320001000</v>
      </c>
      <c r="E2089" s="9">
        <v>0.6</v>
      </c>
    </row>
    <row r="2090" spans="1:5" x14ac:dyDescent="0.25">
      <c r="A2090" s="13">
        <v>21.9</v>
      </c>
      <c r="B2090" s="48" t="s">
        <v>21</v>
      </c>
      <c r="D2090" s="145">
        <v>700319901019</v>
      </c>
      <c r="E2090" s="9">
        <v>0.6</v>
      </c>
    </row>
    <row r="2091" spans="1:5" x14ac:dyDescent="0.25">
      <c r="A2091" s="13">
        <v>21.91</v>
      </c>
      <c r="B2091" s="48" t="s">
        <v>21</v>
      </c>
      <c r="D2091" s="147">
        <v>700320009000</v>
      </c>
      <c r="E2091" s="9">
        <v>0.6</v>
      </c>
    </row>
    <row r="2092" spans="1:5" x14ac:dyDescent="0.25">
      <c r="A2092" s="13">
        <v>21.92</v>
      </c>
      <c r="B2092" s="48" t="s">
        <v>21</v>
      </c>
      <c r="D2092" s="145">
        <v>700319909000</v>
      </c>
      <c r="E2092" s="9">
        <v>0.6</v>
      </c>
    </row>
    <row r="2093" spans="1:5" x14ac:dyDescent="0.25">
      <c r="A2093" s="13">
        <v>21.93</v>
      </c>
      <c r="B2093" s="48" t="s">
        <v>21</v>
      </c>
      <c r="D2093" s="147">
        <v>700312100000</v>
      </c>
      <c r="E2093" s="9">
        <v>0.6</v>
      </c>
    </row>
    <row r="2094" spans="1:5" x14ac:dyDescent="0.25">
      <c r="A2094" s="13">
        <v>21.94</v>
      </c>
      <c r="B2094" s="48" t="s">
        <v>21</v>
      </c>
      <c r="D2094" s="145">
        <v>700319100000</v>
      </c>
      <c r="E2094" s="9">
        <v>0.6</v>
      </c>
    </row>
    <row r="2095" spans="1:5" x14ac:dyDescent="0.25">
      <c r="A2095" s="13">
        <v>21.95</v>
      </c>
      <c r="B2095" s="48" t="s">
        <v>21</v>
      </c>
      <c r="D2095" s="147">
        <v>848030100000</v>
      </c>
      <c r="E2095" s="9">
        <v>0.6</v>
      </c>
    </row>
    <row r="2096" spans="1:5" x14ac:dyDescent="0.25">
      <c r="A2096" s="13">
        <v>21.96</v>
      </c>
      <c r="B2096" s="48" t="s">
        <v>21</v>
      </c>
      <c r="D2096" s="145">
        <v>382410009019</v>
      </c>
      <c r="E2096" s="9">
        <v>0.6</v>
      </c>
    </row>
    <row r="2097" spans="1:5" x14ac:dyDescent="0.25">
      <c r="A2097" s="13">
        <v>21.97</v>
      </c>
      <c r="B2097" s="48" t="s">
        <v>21</v>
      </c>
      <c r="D2097" s="147">
        <v>382410009011</v>
      </c>
      <c r="E2097" s="9">
        <v>0.6</v>
      </c>
    </row>
    <row r="2098" spans="1:5" x14ac:dyDescent="0.25">
      <c r="A2098" s="13">
        <v>21.98</v>
      </c>
      <c r="B2098" s="48" t="s">
        <v>21</v>
      </c>
      <c r="D2098" s="145">
        <v>382410001000</v>
      </c>
      <c r="E2098" s="9">
        <v>0.6</v>
      </c>
    </row>
    <row r="2099" spans="1:5" x14ac:dyDescent="0.25">
      <c r="A2099" s="13">
        <v>21.99</v>
      </c>
      <c r="B2099" s="48" t="s">
        <v>21</v>
      </c>
      <c r="D2099" s="147">
        <v>450190000000</v>
      </c>
      <c r="E2099" s="9">
        <v>0.6</v>
      </c>
    </row>
    <row r="2100" spans="1:5" x14ac:dyDescent="0.25">
      <c r="A2100" s="13">
        <v>22</v>
      </c>
      <c r="B2100" s="48" t="s">
        <v>21</v>
      </c>
      <c r="D2100" s="145">
        <v>841360319011</v>
      </c>
      <c r="E2100" s="9">
        <v>0.6</v>
      </c>
    </row>
    <row r="2101" spans="1:5" x14ac:dyDescent="0.25">
      <c r="A2101" s="13">
        <v>22.01</v>
      </c>
      <c r="B2101" s="48" t="s">
        <v>21</v>
      </c>
      <c r="D2101" s="147">
        <v>841480789000</v>
      </c>
      <c r="E2101" s="9">
        <v>0.6</v>
      </c>
    </row>
    <row r="2102" spans="1:5" x14ac:dyDescent="0.25">
      <c r="A2102" s="13">
        <v>22.02</v>
      </c>
      <c r="B2102" s="48" t="s">
        <v>21</v>
      </c>
      <c r="D2102" s="145">
        <v>841410251000</v>
      </c>
      <c r="E2102" s="9">
        <v>0.6</v>
      </c>
    </row>
    <row r="2103" spans="1:5" x14ac:dyDescent="0.25">
      <c r="A2103" s="13">
        <v>22.03</v>
      </c>
      <c r="B2103" s="48" t="s">
        <v>21</v>
      </c>
      <c r="D2103" s="147">
        <v>841410259000</v>
      </c>
      <c r="E2103" s="9">
        <v>0.6</v>
      </c>
    </row>
    <row r="2104" spans="1:5" x14ac:dyDescent="0.25">
      <c r="A2104" s="13">
        <v>22.04</v>
      </c>
      <c r="B2104" s="48" t="s">
        <v>21</v>
      </c>
      <c r="D2104" s="145">
        <v>284590100011</v>
      </c>
      <c r="E2104" s="9">
        <v>0.6</v>
      </c>
    </row>
    <row r="2105" spans="1:5" x14ac:dyDescent="0.25">
      <c r="A2105" s="13">
        <v>22.05</v>
      </c>
      <c r="B2105" s="48" t="s">
        <v>21</v>
      </c>
      <c r="D2105" s="147">
        <v>284590100019</v>
      </c>
      <c r="E2105" s="9">
        <v>0.6</v>
      </c>
    </row>
    <row r="2106" spans="1:5" x14ac:dyDescent="0.25">
      <c r="A2106" s="13">
        <v>22.06</v>
      </c>
      <c r="B2106" s="48" t="s">
        <v>21</v>
      </c>
      <c r="D2106" s="145">
        <v>730711100000</v>
      </c>
      <c r="E2106" s="9">
        <v>0.6</v>
      </c>
    </row>
    <row r="2107" spans="1:5" x14ac:dyDescent="0.25">
      <c r="A2107" s="13">
        <v>22.07</v>
      </c>
      <c r="B2107" s="48" t="s">
        <v>21</v>
      </c>
      <c r="D2107" s="147">
        <v>730711900000</v>
      </c>
      <c r="E2107" s="9">
        <v>0.6</v>
      </c>
    </row>
    <row r="2108" spans="1:5" x14ac:dyDescent="0.25">
      <c r="A2108" s="13">
        <v>22.08</v>
      </c>
      <c r="B2108" s="48" t="s">
        <v>21</v>
      </c>
      <c r="D2108" s="145">
        <v>480240909000</v>
      </c>
      <c r="E2108" s="9">
        <v>0.6</v>
      </c>
    </row>
    <row r="2109" spans="1:5" x14ac:dyDescent="0.25">
      <c r="A2109" s="13">
        <v>22.09</v>
      </c>
      <c r="B2109" s="48" t="s">
        <v>21</v>
      </c>
      <c r="D2109" s="147">
        <v>480240901000</v>
      </c>
      <c r="E2109" s="9">
        <v>0.6</v>
      </c>
    </row>
    <row r="2110" spans="1:5" x14ac:dyDescent="0.25">
      <c r="A2110" s="13">
        <v>22.1</v>
      </c>
      <c r="B2110" s="48" t="s">
        <v>21</v>
      </c>
      <c r="D2110" s="145">
        <v>480240100000</v>
      </c>
      <c r="E2110" s="9">
        <v>0.6</v>
      </c>
    </row>
    <row r="2111" spans="1:5" x14ac:dyDescent="0.25">
      <c r="A2111" s="13">
        <v>22.11</v>
      </c>
      <c r="B2111" s="48" t="s">
        <v>21</v>
      </c>
      <c r="D2111" s="147">
        <v>590500903900</v>
      </c>
      <c r="E2111" s="9">
        <v>0.6</v>
      </c>
    </row>
    <row r="2112" spans="1:5" x14ac:dyDescent="0.25">
      <c r="A2112" s="13">
        <v>22.12</v>
      </c>
      <c r="B2112" s="48" t="s">
        <v>21</v>
      </c>
      <c r="D2112" s="145">
        <v>590500905000</v>
      </c>
      <c r="E2112" s="9">
        <v>0.6</v>
      </c>
    </row>
    <row r="2113" spans="1:5" x14ac:dyDescent="0.25">
      <c r="A2113" s="13">
        <v>22.13</v>
      </c>
      <c r="B2113" s="48" t="s">
        <v>21</v>
      </c>
      <c r="D2113" s="147">
        <v>590500100000</v>
      </c>
      <c r="E2113" s="9">
        <v>0.6</v>
      </c>
    </row>
    <row r="2114" spans="1:5" x14ac:dyDescent="0.25">
      <c r="A2114" s="13">
        <v>22.14</v>
      </c>
      <c r="B2114" s="48" t="s">
        <v>21</v>
      </c>
      <c r="D2114" s="145">
        <v>590500901011</v>
      </c>
      <c r="E2114" s="9">
        <v>0.6</v>
      </c>
    </row>
    <row r="2115" spans="1:5" x14ac:dyDescent="0.25">
      <c r="A2115" s="13">
        <v>22.15</v>
      </c>
      <c r="B2115" s="48" t="s">
        <v>21</v>
      </c>
      <c r="D2115" s="147">
        <v>590500500000</v>
      </c>
      <c r="E2115" s="9">
        <v>0.6</v>
      </c>
    </row>
    <row r="2116" spans="1:5" x14ac:dyDescent="0.25">
      <c r="A2116" s="13">
        <v>22.16</v>
      </c>
      <c r="B2116" s="48" t="s">
        <v>21</v>
      </c>
      <c r="D2116" s="145">
        <v>590500903100</v>
      </c>
      <c r="E2116" s="9">
        <v>0.6</v>
      </c>
    </row>
    <row r="2117" spans="1:5" x14ac:dyDescent="0.25">
      <c r="A2117" s="13">
        <v>22.17</v>
      </c>
      <c r="B2117" s="48" t="s">
        <v>21</v>
      </c>
      <c r="D2117" s="147">
        <v>590500904000</v>
      </c>
      <c r="E2117" s="9">
        <v>0.6</v>
      </c>
    </row>
    <row r="2118" spans="1:5" x14ac:dyDescent="0.25">
      <c r="A2118" s="13">
        <v>22.18</v>
      </c>
      <c r="B2118" s="48" t="s">
        <v>21</v>
      </c>
      <c r="D2118" s="145">
        <v>590500300000</v>
      </c>
      <c r="E2118" s="9">
        <v>0.6</v>
      </c>
    </row>
    <row r="2119" spans="1:5" x14ac:dyDescent="0.25">
      <c r="A2119" s="13">
        <v>22.19</v>
      </c>
      <c r="B2119" s="48" t="s">
        <v>21</v>
      </c>
      <c r="D2119" s="147">
        <v>590500902000</v>
      </c>
      <c r="E2119" s="9">
        <v>0.6</v>
      </c>
    </row>
    <row r="2120" spans="1:5" x14ac:dyDescent="0.25">
      <c r="A2120" s="13">
        <v>22.2</v>
      </c>
      <c r="B2120" s="48" t="s">
        <v>21</v>
      </c>
      <c r="D2120" s="145">
        <v>590500700011</v>
      </c>
      <c r="E2120" s="9">
        <v>0.6</v>
      </c>
    </row>
    <row r="2121" spans="1:5" x14ac:dyDescent="0.25">
      <c r="A2121" s="13">
        <v>22.21</v>
      </c>
      <c r="B2121" s="48" t="s">
        <v>21</v>
      </c>
      <c r="D2121" s="147">
        <v>590500700012</v>
      </c>
      <c r="E2121" s="9">
        <v>0.6</v>
      </c>
    </row>
    <row r="2122" spans="1:5" x14ac:dyDescent="0.25">
      <c r="A2122" s="13">
        <v>22.22</v>
      </c>
      <c r="B2122" s="48" t="s">
        <v>21</v>
      </c>
      <c r="D2122" s="145">
        <v>590500700013</v>
      </c>
      <c r="E2122" s="9">
        <v>0.6</v>
      </c>
    </row>
    <row r="2123" spans="1:5" x14ac:dyDescent="0.25">
      <c r="A2123" s="13">
        <v>22.23</v>
      </c>
      <c r="B2123" s="48" t="s">
        <v>21</v>
      </c>
      <c r="D2123" s="147">
        <v>590500700015</v>
      </c>
      <c r="E2123" s="9">
        <v>0.6</v>
      </c>
    </row>
    <row r="2124" spans="1:5" x14ac:dyDescent="0.25">
      <c r="A2124" s="13">
        <v>22.24</v>
      </c>
      <c r="B2124" s="48" t="s">
        <v>21</v>
      </c>
      <c r="D2124" s="145">
        <v>590500700014</v>
      </c>
      <c r="E2124" s="9">
        <v>0.6</v>
      </c>
    </row>
    <row r="2125" spans="1:5" x14ac:dyDescent="0.25">
      <c r="A2125" s="13">
        <v>22.25</v>
      </c>
      <c r="B2125" s="48" t="s">
        <v>21</v>
      </c>
      <c r="D2125" s="147">
        <v>590500901012</v>
      </c>
      <c r="E2125" s="9">
        <v>0.6</v>
      </c>
    </row>
    <row r="2126" spans="1:5" x14ac:dyDescent="0.25">
      <c r="A2126" s="13">
        <v>22.26</v>
      </c>
      <c r="B2126" s="48" t="s">
        <v>21</v>
      </c>
      <c r="D2126" s="145">
        <v>820750300000</v>
      </c>
      <c r="E2126" s="9">
        <v>0.6</v>
      </c>
    </row>
    <row r="2127" spans="1:5" x14ac:dyDescent="0.25">
      <c r="A2127" s="13">
        <v>22.27</v>
      </c>
      <c r="B2127" s="48" t="s">
        <v>21</v>
      </c>
      <c r="D2127" s="147">
        <v>960630000000</v>
      </c>
      <c r="E2127" s="9">
        <v>0.6</v>
      </c>
    </row>
    <row r="2128" spans="1:5" x14ac:dyDescent="0.25">
      <c r="A2128" s="13">
        <v>22.28</v>
      </c>
      <c r="B2128" s="48" t="s">
        <v>21</v>
      </c>
      <c r="D2128" s="145">
        <v>844720200012</v>
      </c>
      <c r="E2128" s="9">
        <v>0.6</v>
      </c>
    </row>
    <row r="2129" spans="1:5" x14ac:dyDescent="0.25">
      <c r="A2129" s="13">
        <v>22.29</v>
      </c>
      <c r="B2129" s="48" t="s">
        <v>21</v>
      </c>
      <c r="D2129" s="147">
        <v>853939200000</v>
      </c>
      <c r="E2129" s="9">
        <v>0.6</v>
      </c>
    </row>
    <row r="2130" spans="1:5" x14ac:dyDescent="0.25">
      <c r="A2130" s="13">
        <v>22.3</v>
      </c>
      <c r="B2130" s="48" t="s">
        <v>21</v>
      </c>
      <c r="D2130" s="145">
        <v>820291000000</v>
      </c>
      <c r="E2130" s="9">
        <v>0.6</v>
      </c>
    </row>
    <row r="2131" spans="1:5" x14ac:dyDescent="0.25">
      <c r="A2131" s="13">
        <v>22.31</v>
      </c>
      <c r="B2131" s="48" t="s">
        <v>21</v>
      </c>
      <c r="D2131" s="147">
        <v>701090710000</v>
      </c>
      <c r="E2131" s="9">
        <v>0.6</v>
      </c>
    </row>
    <row r="2132" spans="1:5" x14ac:dyDescent="0.25">
      <c r="A2132" s="13">
        <v>22.32</v>
      </c>
      <c r="B2132" s="48" t="s">
        <v>21</v>
      </c>
      <c r="D2132" s="145">
        <v>701090790000</v>
      </c>
      <c r="E2132" s="9">
        <v>0.6</v>
      </c>
    </row>
    <row r="2133" spans="1:5" x14ac:dyDescent="0.25">
      <c r="A2133" s="13">
        <v>22.33</v>
      </c>
      <c r="B2133" s="48" t="s">
        <v>21</v>
      </c>
      <c r="D2133" s="147">
        <v>853661100000</v>
      </c>
      <c r="E2133" s="9">
        <v>0.6</v>
      </c>
    </row>
    <row r="2134" spans="1:5" x14ac:dyDescent="0.25">
      <c r="A2134" s="13">
        <v>22.34</v>
      </c>
      <c r="B2134" s="48" t="s">
        <v>21</v>
      </c>
      <c r="D2134" s="145">
        <v>293941000011</v>
      </c>
      <c r="E2134" s="9">
        <v>0.6</v>
      </c>
    </row>
    <row r="2135" spans="1:5" x14ac:dyDescent="0.25">
      <c r="A2135" s="13">
        <v>22.35</v>
      </c>
      <c r="B2135" s="48" t="s">
        <v>21</v>
      </c>
      <c r="D2135" s="147">
        <v>293941000012</v>
      </c>
      <c r="E2135" s="9">
        <v>0.6</v>
      </c>
    </row>
    <row r="2136" spans="1:5" x14ac:dyDescent="0.25">
      <c r="A2136" s="13">
        <v>22.36</v>
      </c>
      <c r="B2136" s="48" t="s">
        <v>21</v>
      </c>
      <c r="D2136" s="145">
        <v>293941000019</v>
      </c>
      <c r="E2136" s="9">
        <v>0.6</v>
      </c>
    </row>
    <row r="2137" spans="1:5" x14ac:dyDescent="0.25">
      <c r="A2137" s="13">
        <v>22.37</v>
      </c>
      <c r="B2137" s="48" t="s">
        <v>21</v>
      </c>
      <c r="D2137" s="147">
        <v>293972000021</v>
      </c>
      <c r="E2137" s="9">
        <v>0.6</v>
      </c>
    </row>
    <row r="2138" spans="1:5" x14ac:dyDescent="0.25">
      <c r="A2138" s="13">
        <v>22.38</v>
      </c>
      <c r="B2138" s="48" t="s">
        <v>21</v>
      </c>
      <c r="D2138" s="145">
        <v>846799001900</v>
      </c>
      <c r="E2138" s="9">
        <v>0.6</v>
      </c>
    </row>
    <row r="2139" spans="1:5" x14ac:dyDescent="0.25">
      <c r="A2139" s="13">
        <v>22.39</v>
      </c>
      <c r="B2139" s="48" t="s">
        <v>21</v>
      </c>
      <c r="D2139" s="147">
        <v>846799001100</v>
      </c>
      <c r="E2139" s="9">
        <v>0.6</v>
      </c>
    </row>
    <row r="2140" spans="1:5" x14ac:dyDescent="0.25">
      <c r="A2140" s="13">
        <v>22.4</v>
      </c>
      <c r="B2140" s="48" t="s">
        <v>21</v>
      </c>
      <c r="D2140" s="145">
        <v>846799002000</v>
      </c>
      <c r="E2140" s="9">
        <v>0.6</v>
      </c>
    </row>
    <row r="2141" spans="1:5" x14ac:dyDescent="0.25">
      <c r="A2141" s="13">
        <v>22.41</v>
      </c>
      <c r="B2141" s="48" t="s">
        <v>21</v>
      </c>
      <c r="D2141" s="147">
        <v>846791001000</v>
      </c>
      <c r="E2141" s="9">
        <v>0.6</v>
      </c>
    </row>
    <row r="2142" spans="1:5" x14ac:dyDescent="0.25">
      <c r="A2142" s="13">
        <v>22.42</v>
      </c>
      <c r="B2142" s="48" t="s">
        <v>21</v>
      </c>
      <c r="D2142" s="145">
        <v>846791009000</v>
      </c>
      <c r="E2142" s="9">
        <v>0.6</v>
      </c>
    </row>
    <row r="2143" spans="1:5" x14ac:dyDescent="0.25">
      <c r="A2143" s="13">
        <v>22.43</v>
      </c>
      <c r="B2143" s="48" t="s">
        <v>21</v>
      </c>
      <c r="D2143" s="147">
        <v>846799009000</v>
      </c>
      <c r="E2143" s="9">
        <v>0.6</v>
      </c>
    </row>
    <row r="2144" spans="1:5" x14ac:dyDescent="0.25">
      <c r="A2144" s="13">
        <v>22.44</v>
      </c>
      <c r="B2144" s="48" t="s">
        <v>21</v>
      </c>
      <c r="D2144" s="145">
        <v>846792000000</v>
      </c>
      <c r="E2144" s="9">
        <v>0.6</v>
      </c>
    </row>
    <row r="2145" spans="1:5" x14ac:dyDescent="0.25">
      <c r="A2145" s="13">
        <v>22.45</v>
      </c>
      <c r="B2145" s="48" t="s">
        <v>21</v>
      </c>
      <c r="D2145" s="147">
        <v>540411000000</v>
      </c>
      <c r="E2145" s="9">
        <v>0.6</v>
      </c>
    </row>
    <row r="2146" spans="1:5" x14ac:dyDescent="0.25">
      <c r="A2146" s="13">
        <v>22.46</v>
      </c>
      <c r="B2146" s="48" t="s">
        <v>21</v>
      </c>
      <c r="D2146" s="145">
        <v>853710980019</v>
      </c>
      <c r="E2146" s="9">
        <v>0.6</v>
      </c>
    </row>
    <row r="2147" spans="1:5" x14ac:dyDescent="0.25">
      <c r="A2147" s="13">
        <v>22.47</v>
      </c>
      <c r="B2147" s="48" t="s">
        <v>21</v>
      </c>
      <c r="D2147" s="147">
        <v>853690010000</v>
      </c>
      <c r="E2147" s="9">
        <v>0.6</v>
      </c>
    </row>
    <row r="2148" spans="1:5" x14ac:dyDescent="0.25">
      <c r="A2148" s="13">
        <v>22.48</v>
      </c>
      <c r="B2148" s="48" t="s">
        <v>21</v>
      </c>
      <c r="D2148" s="145">
        <v>853630300000</v>
      </c>
      <c r="E2148" s="9">
        <v>0.6</v>
      </c>
    </row>
    <row r="2149" spans="1:5" x14ac:dyDescent="0.25">
      <c r="A2149" s="13">
        <v>22.49</v>
      </c>
      <c r="B2149" s="48" t="s">
        <v>21</v>
      </c>
      <c r="D2149" s="147">
        <v>853630900000</v>
      </c>
      <c r="E2149" s="9">
        <v>0.6</v>
      </c>
    </row>
    <row r="2150" spans="1:5" x14ac:dyDescent="0.25">
      <c r="A2150" s="13">
        <v>22.5</v>
      </c>
      <c r="B2150" s="48" t="s">
        <v>21</v>
      </c>
      <c r="D2150" s="145">
        <v>271019930000</v>
      </c>
      <c r="E2150" s="9">
        <v>0.6</v>
      </c>
    </row>
    <row r="2151" spans="1:5" x14ac:dyDescent="0.25">
      <c r="A2151" s="13">
        <v>22.51</v>
      </c>
      <c r="B2151" s="48" t="s">
        <v>21</v>
      </c>
      <c r="D2151" s="147">
        <v>902890100011</v>
      </c>
      <c r="E2151" s="9">
        <v>0.6</v>
      </c>
    </row>
    <row r="2152" spans="1:5" x14ac:dyDescent="0.25">
      <c r="A2152" s="13">
        <v>22.52</v>
      </c>
      <c r="B2152" s="48" t="s">
        <v>21</v>
      </c>
      <c r="D2152" s="145">
        <v>902890100019</v>
      </c>
      <c r="E2152" s="9">
        <v>0.6</v>
      </c>
    </row>
    <row r="2153" spans="1:5" x14ac:dyDescent="0.25">
      <c r="A2153" s="13">
        <v>22.53</v>
      </c>
      <c r="B2153" s="48" t="s">
        <v>21</v>
      </c>
      <c r="D2153" s="147">
        <v>382499200000</v>
      </c>
      <c r="E2153" s="9">
        <v>0.6</v>
      </c>
    </row>
    <row r="2154" spans="1:5" x14ac:dyDescent="0.25">
      <c r="A2154" s="13">
        <v>22.54</v>
      </c>
      <c r="B2154" s="48" t="s">
        <v>21</v>
      </c>
      <c r="D2154" s="145">
        <v>847510000000</v>
      </c>
      <c r="E2154" s="9">
        <v>0.6</v>
      </c>
    </row>
    <row r="2155" spans="1:5" x14ac:dyDescent="0.25">
      <c r="A2155" s="13">
        <v>22.55</v>
      </c>
      <c r="B2155" s="48" t="s">
        <v>21</v>
      </c>
      <c r="D2155" s="147">
        <v>851519900000</v>
      </c>
      <c r="E2155" s="9">
        <v>0.6</v>
      </c>
    </row>
    <row r="2156" spans="1:5" x14ac:dyDescent="0.25">
      <c r="A2156" s="13">
        <v>22.56</v>
      </c>
      <c r="B2156" s="48" t="s">
        <v>21</v>
      </c>
      <c r="D2156" s="145">
        <v>851511000000</v>
      </c>
      <c r="E2156" s="9">
        <v>0.6</v>
      </c>
    </row>
    <row r="2157" spans="1:5" x14ac:dyDescent="0.25">
      <c r="A2157" s="13">
        <v>22.57</v>
      </c>
      <c r="B2157" s="48" t="s">
        <v>21</v>
      </c>
      <c r="D2157" s="147">
        <v>851840000000</v>
      </c>
      <c r="E2157" s="9">
        <v>0.6</v>
      </c>
    </row>
    <row r="2158" spans="1:5" x14ac:dyDescent="0.25">
      <c r="A2158" s="13">
        <v>22.58</v>
      </c>
      <c r="B2158" s="48" t="s">
        <v>21</v>
      </c>
      <c r="D2158" s="145">
        <v>854232610000</v>
      </c>
      <c r="E2158" s="9">
        <v>0.6</v>
      </c>
    </row>
    <row r="2159" spans="1:5" x14ac:dyDescent="0.25">
      <c r="A2159" s="13">
        <v>22.59</v>
      </c>
      <c r="B2159" s="48" t="s">
        <v>21</v>
      </c>
      <c r="D2159" s="147">
        <v>854232690000</v>
      </c>
      <c r="E2159" s="9">
        <v>0.6</v>
      </c>
    </row>
    <row r="2160" spans="1:5" x14ac:dyDescent="0.25">
      <c r="A2160" s="13">
        <v>22.6</v>
      </c>
      <c r="B2160" s="48" t="s">
        <v>21</v>
      </c>
      <c r="D2160" s="145">
        <v>831120000000</v>
      </c>
      <c r="E2160" s="9">
        <v>0.6</v>
      </c>
    </row>
    <row r="2161" spans="1:5" x14ac:dyDescent="0.25">
      <c r="A2161" s="13">
        <v>22.61</v>
      </c>
      <c r="B2161" s="48" t="s">
        <v>21</v>
      </c>
      <c r="D2161" s="147">
        <v>831110001000</v>
      </c>
      <c r="E2161" s="9">
        <v>0.6</v>
      </c>
    </row>
    <row r="2162" spans="1:5" x14ac:dyDescent="0.25">
      <c r="A2162" s="13">
        <v>22.62</v>
      </c>
      <c r="B2162" s="48" t="s">
        <v>21</v>
      </c>
      <c r="D2162" s="145">
        <v>701110000000</v>
      </c>
      <c r="E2162" s="9">
        <v>0.6</v>
      </c>
    </row>
    <row r="2163" spans="1:5" x14ac:dyDescent="0.25">
      <c r="A2163" s="13">
        <v>22.63</v>
      </c>
      <c r="B2163" s="48" t="s">
        <v>21</v>
      </c>
      <c r="D2163" s="147">
        <v>854511000019</v>
      </c>
      <c r="E2163" s="9">
        <v>0.6</v>
      </c>
    </row>
    <row r="2164" spans="1:5" x14ac:dyDescent="0.25">
      <c r="A2164" s="13">
        <v>22.64</v>
      </c>
      <c r="B2164" s="48" t="s">
        <v>21</v>
      </c>
      <c r="D2164" s="145">
        <v>902580802000</v>
      </c>
      <c r="E2164" s="9">
        <v>0.6</v>
      </c>
    </row>
    <row r="2165" spans="1:5" x14ac:dyDescent="0.25">
      <c r="A2165" s="13">
        <v>22.65</v>
      </c>
      <c r="B2165" s="48" t="s">
        <v>21</v>
      </c>
      <c r="D2165" s="147">
        <v>851680800019</v>
      </c>
      <c r="E2165" s="9">
        <v>0.6</v>
      </c>
    </row>
    <row r="2166" spans="1:5" x14ac:dyDescent="0.25">
      <c r="A2166" s="13">
        <v>22.66</v>
      </c>
      <c r="B2166" s="48" t="s">
        <v>21</v>
      </c>
      <c r="D2166" s="145">
        <v>854710000000</v>
      </c>
      <c r="E2166" s="9">
        <v>0.6</v>
      </c>
    </row>
    <row r="2167" spans="1:5" x14ac:dyDescent="0.25">
      <c r="A2167" s="13">
        <v>22.67</v>
      </c>
      <c r="B2167" s="48" t="s">
        <v>21</v>
      </c>
      <c r="D2167" s="147">
        <v>903031009012</v>
      </c>
      <c r="E2167" s="9">
        <v>0.6</v>
      </c>
    </row>
    <row r="2168" spans="1:5" x14ac:dyDescent="0.25">
      <c r="A2168" s="13">
        <v>22.68</v>
      </c>
      <c r="B2168" s="48" t="s">
        <v>21</v>
      </c>
      <c r="D2168" s="145">
        <v>940550000000</v>
      </c>
      <c r="E2168" s="9">
        <v>0.6</v>
      </c>
    </row>
    <row r="2169" spans="1:5" x14ac:dyDescent="0.25">
      <c r="A2169" s="13">
        <v>22.69</v>
      </c>
      <c r="B2169" s="48" t="s">
        <v>21</v>
      </c>
      <c r="D2169" s="147">
        <v>851090002000</v>
      </c>
      <c r="E2169" s="9">
        <v>0.6</v>
      </c>
    </row>
    <row r="2170" spans="1:5" x14ac:dyDescent="0.25">
      <c r="A2170" s="13">
        <v>22.7</v>
      </c>
      <c r="B2170" s="48" t="s">
        <v>21</v>
      </c>
      <c r="D2170" s="145">
        <v>851090001000</v>
      </c>
      <c r="E2170" s="9">
        <v>0.6</v>
      </c>
    </row>
    <row r="2171" spans="1:5" x14ac:dyDescent="0.25">
      <c r="A2171" s="13">
        <v>22.71</v>
      </c>
      <c r="B2171" s="48" t="s">
        <v>21</v>
      </c>
      <c r="D2171" s="147">
        <v>901420201100</v>
      </c>
      <c r="E2171" s="9">
        <v>0.6</v>
      </c>
    </row>
    <row r="2172" spans="1:5" x14ac:dyDescent="0.25">
      <c r="A2172" s="13">
        <v>22.72</v>
      </c>
      <c r="B2172" s="48" t="s">
        <v>21</v>
      </c>
      <c r="D2172" s="145">
        <v>901420201900</v>
      </c>
      <c r="E2172" s="9">
        <v>0.6</v>
      </c>
    </row>
    <row r="2173" spans="1:5" x14ac:dyDescent="0.25">
      <c r="A2173" s="13">
        <v>22.73</v>
      </c>
      <c r="B2173" s="48" t="s">
        <v>21</v>
      </c>
      <c r="D2173" s="147">
        <v>902590001100</v>
      </c>
      <c r="E2173" s="9">
        <v>0.6</v>
      </c>
    </row>
    <row r="2174" spans="1:5" x14ac:dyDescent="0.25">
      <c r="A2174" s="13">
        <v>22.74</v>
      </c>
      <c r="B2174" s="48" t="s">
        <v>21</v>
      </c>
      <c r="D2174" s="145">
        <v>850590290000</v>
      </c>
      <c r="E2174" s="9">
        <v>0.6</v>
      </c>
    </row>
    <row r="2175" spans="1:5" x14ac:dyDescent="0.25">
      <c r="A2175" s="13">
        <v>22.75</v>
      </c>
      <c r="B2175" s="48" t="s">
        <v>21</v>
      </c>
      <c r="D2175" s="147">
        <v>901819900011</v>
      </c>
      <c r="E2175" s="9">
        <v>0.6</v>
      </c>
    </row>
    <row r="2176" spans="1:5" x14ac:dyDescent="0.25">
      <c r="A2176" s="13">
        <v>22.76</v>
      </c>
      <c r="B2176" s="48" t="s">
        <v>21</v>
      </c>
      <c r="D2176" s="145">
        <v>845630110000</v>
      </c>
      <c r="E2176" s="9">
        <v>0.6</v>
      </c>
    </row>
    <row r="2177" spans="1:5" x14ac:dyDescent="0.25">
      <c r="A2177" s="13">
        <v>22.77</v>
      </c>
      <c r="B2177" s="48" t="s">
        <v>21</v>
      </c>
      <c r="D2177" s="147">
        <v>740200000012</v>
      </c>
      <c r="E2177" s="9">
        <v>0.6</v>
      </c>
    </row>
    <row r="2178" spans="1:5" x14ac:dyDescent="0.25">
      <c r="A2178" s="13">
        <v>22.78</v>
      </c>
      <c r="B2178" s="48" t="s">
        <v>21</v>
      </c>
      <c r="D2178" s="145">
        <v>850520000000</v>
      </c>
      <c r="E2178" s="9">
        <v>0.6</v>
      </c>
    </row>
    <row r="2179" spans="1:5" x14ac:dyDescent="0.25">
      <c r="A2179" s="13">
        <v>22.79</v>
      </c>
      <c r="B2179" s="48" t="s">
        <v>21</v>
      </c>
      <c r="D2179" s="147">
        <v>850590500000</v>
      </c>
      <c r="E2179" s="9">
        <v>0.6</v>
      </c>
    </row>
    <row r="2180" spans="1:5" x14ac:dyDescent="0.25">
      <c r="A2180" s="13">
        <v>22.8</v>
      </c>
      <c r="B2180" s="48" t="s">
        <v>21</v>
      </c>
      <c r="D2180" s="145">
        <v>901819900014</v>
      </c>
      <c r="E2180" s="9">
        <v>0.6</v>
      </c>
    </row>
    <row r="2181" spans="1:5" x14ac:dyDescent="0.25">
      <c r="A2181" s="13">
        <v>22.81</v>
      </c>
      <c r="B2181" s="48" t="s">
        <v>21</v>
      </c>
      <c r="D2181" s="147">
        <v>903220009011</v>
      </c>
      <c r="E2181" s="9">
        <v>0.6</v>
      </c>
    </row>
    <row r="2182" spans="1:5" x14ac:dyDescent="0.25">
      <c r="A2182" s="13">
        <v>22.82</v>
      </c>
      <c r="B2182" s="48" t="s">
        <v>21</v>
      </c>
      <c r="D2182" s="145">
        <v>902610219000</v>
      </c>
      <c r="E2182" s="9">
        <v>0.6</v>
      </c>
    </row>
    <row r="2183" spans="1:5" x14ac:dyDescent="0.25">
      <c r="A2183" s="13">
        <v>22.83</v>
      </c>
      <c r="B2183" s="48" t="s">
        <v>21</v>
      </c>
      <c r="D2183" s="147">
        <v>903210209000</v>
      </c>
      <c r="E2183" s="9">
        <v>0.6</v>
      </c>
    </row>
    <row r="2184" spans="1:5" x14ac:dyDescent="0.25">
      <c r="A2184" s="13">
        <v>22.84</v>
      </c>
      <c r="B2184" s="48" t="s">
        <v>21</v>
      </c>
      <c r="D2184" s="145">
        <v>854232900000</v>
      </c>
      <c r="E2184" s="9">
        <v>0.6</v>
      </c>
    </row>
    <row r="2185" spans="1:5" x14ac:dyDescent="0.25">
      <c r="A2185" s="13">
        <v>22.85</v>
      </c>
      <c r="B2185" s="48" t="s">
        <v>21</v>
      </c>
      <c r="D2185" s="147">
        <v>854233900000</v>
      </c>
      <c r="E2185" s="9">
        <v>0.6</v>
      </c>
    </row>
    <row r="2186" spans="1:5" x14ac:dyDescent="0.25">
      <c r="A2186" s="13">
        <v>22.86</v>
      </c>
      <c r="B2186" s="48" t="s">
        <v>21</v>
      </c>
      <c r="D2186" s="145">
        <v>902580401000</v>
      </c>
      <c r="E2186" s="9">
        <v>0.6</v>
      </c>
    </row>
    <row r="2187" spans="1:5" x14ac:dyDescent="0.25">
      <c r="A2187" s="13">
        <v>22.87</v>
      </c>
      <c r="B2187" s="48" t="s">
        <v>21</v>
      </c>
      <c r="D2187" s="147">
        <v>902580409000</v>
      </c>
      <c r="E2187" s="9">
        <v>0.6</v>
      </c>
    </row>
    <row r="2188" spans="1:5" x14ac:dyDescent="0.25">
      <c r="A2188" s="13">
        <v>22.88</v>
      </c>
      <c r="B2188" s="48" t="s">
        <v>21</v>
      </c>
      <c r="D2188" s="145">
        <v>903210809000</v>
      </c>
      <c r="E2188" s="9">
        <v>0.6</v>
      </c>
    </row>
    <row r="2189" spans="1:5" x14ac:dyDescent="0.25">
      <c r="A2189" s="13">
        <v>22.89</v>
      </c>
      <c r="B2189" s="48" t="s">
        <v>21</v>
      </c>
      <c r="D2189" s="147">
        <v>901890100011</v>
      </c>
      <c r="E2189" s="9">
        <v>0.6</v>
      </c>
    </row>
    <row r="2190" spans="1:5" x14ac:dyDescent="0.25">
      <c r="A2190" s="13">
        <v>22.9</v>
      </c>
      <c r="B2190" s="48" t="s">
        <v>21</v>
      </c>
      <c r="D2190" s="145">
        <v>903210201000</v>
      </c>
      <c r="E2190" s="9">
        <v>0.6</v>
      </c>
    </row>
    <row r="2191" spans="1:5" x14ac:dyDescent="0.25">
      <c r="A2191" s="13">
        <v>22.91</v>
      </c>
      <c r="B2191" s="48" t="s">
        <v>21</v>
      </c>
      <c r="D2191" s="147">
        <v>902910002000</v>
      </c>
      <c r="E2191" s="9">
        <v>0.6</v>
      </c>
    </row>
    <row r="2192" spans="1:5" x14ac:dyDescent="0.25">
      <c r="A2192" s="13">
        <v>22.92</v>
      </c>
      <c r="B2192" s="48" t="s">
        <v>21</v>
      </c>
      <c r="D2192" s="145">
        <v>380130000000</v>
      </c>
      <c r="E2192" s="9">
        <v>0.6</v>
      </c>
    </row>
    <row r="2193" spans="1:5" x14ac:dyDescent="0.25">
      <c r="A2193" s="13">
        <v>22.93</v>
      </c>
      <c r="B2193" s="48" t="s">
        <v>21</v>
      </c>
      <c r="D2193" s="147">
        <v>710221000000</v>
      </c>
      <c r="E2193" s="9">
        <v>0.6</v>
      </c>
    </row>
    <row r="2194" spans="1:5" x14ac:dyDescent="0.25">
      <c r="A2194" s="13">
        <v>22.94</v>
      </c>
      <c r="B2194" s="48" t="s">
        <v>21</v>
      </c>
      <c r="D2194" s="145">
        <v>710510000019</v>
      </c>
      <c r="E2194" s="9">
        <v>0.6</v>
      </c>
    </row>
    <row r="2195" spans="1:5" x14ac:dyDescent="0.25">
      <c r="A2195" s="13">
        <v>22.95</v>
      </c>
      <c r="B2195" s="48" t="s">
        <v>21</v>
      </c>
      <c r="D2195" s="147">
        <v>710510000011</v>
      </c>
      <c r="E2195" s="9">
        <v>0.6</v>
      </c>
    </row>
    <row r="2196" spans="1:5" x14ac:dyDescent="0.25">
      <c r="A2196" s="13">
        <v>22.96</v>
      </c>
      <c r="B2196" s="48" t="s">
        <v>21</v>
      </c>
      <c r="D2196" s="145">
        <v>390410000011</v>
      </c>
      <c r="E2196" s="9">
        <v>0.6</v>
      </c>
    </row>
    <row r="2197" spans="1:5" x14ac:dyDescent="0.25">
      <c r="A2197" s="13">
        <v>22.97</v>
      </c>
      <c r="B2197" s="48" t="s">
        <v>21</v>
      </c>
      <c r="D2197" s="147">
        <v>850410201000</v>
      </c>
      <c r="E2197" s="9">
        <v>0.6</v>
      </c>
    </row>
    <row r="2198" spans="1:5" x14ac:dyDescent="0.25">
      <c r="A2198" s="13">
        <v>22.98</v>
      </c>
      <c r="B2198" s="48" t="s">
        <v>21</v>
      </c>
      <c r="D2198" s="145">
        <v>850410209000</v>
      </c>
      <c r="E2198" s="9">
        <v>0.6</v>
      </c>
    </row>
    <row r="2199" spans="1:5" x14ac:dyDescent="0.25">
      <c r="A2199" s="13">
        <v>22.99</v>
      </c>
      <c r="B2199" s="48" t="s">
        <v>21</v>
      </c>
      <c r="D2199" s="147">
        <v>871420000000</v>
      </c>
      <c r="E2199" s="9">
        <v>0.6</v>
      </c>
    </row>
    <row r="2200" spans="1:5" x14ac:dyDescent="0.25">
      <c r="A2200" s="13">
        <v>23</v>
      </c>
      <c r="B2200" s="48" t="s">
        <v>21</v>
      </c>
      <c r="D2200" s="145">
        <v>840991000016</v>
      </c>
      <c r="E2200" s="9">
        <v>0.6</v>
      </c>
    </row>
    <row r="2201" spans="1:5" x14ac:dyDescent="0.25">
      <c r="A2201" s="13">
        <v>23.01</v>
      </c>
      <c r="B2201" s="48" t="s">
        <v>21</v>
      </c>
      <c r="D2201" s="147">
        <v>293712001000</v>
      </c>
      <c r="E2201" s="9">
        <v>0.6</v>
      </c>
    </row>
    <row r="2202" spans="1:5" x14ac:dyDescent="0.25">
      <c r="A2202" s="13">
        <v>23.02</v>
      </c>
      <c r="B2202" s="48" t="s">
        <v>21</v>
      </c>
      <c r="D2202" s="145">
        <v>293712002000</v>
      </c>
      <c r="E2202" s="9">
        <v>0.6</v>
      </c>
    </row>
    <row r="2203" spans="1:5" x14ac:dyDescent="0.25">
      <c r="A2203" s="13">
        <v>23.03</v>
      </c>
      <c r="B2203" s="48" t="s">
        <v>21</v>
      </c>
      <c r="D2203" s="147">
        <v>293371000000</v>
      </c>
      <c r="E2203" s="9">
        <v>0.6</v>
      </c>
    </row>
    <row r="2204" spans="1:5" x14ac:dyDescent="0.25">
      <c r="A2204" s="13">
        <v>23.04</v>
      </c>
      <c r="B2204" s="48" t="s">
        <v>21</v>
      </c>
      <c r="D2204" s="145">
        <v>253020000012</v>
      </c>
      <c r="E2204" s="9">
        <v>0.6</v>
      </c>
    </row>
    <row r="2205" spans="1:5" x14ac:dyDescent="0.25">
      <c r="A2205" s="13">
        <v>23.05</v>
      </c>
      <c r="B2205" s="48" t="s">
        <v>21</v>
      </c>
      <c r="D2205" s="147">
        <v>293961000000</v>
      </c>
      <c r="E2205" s="9">
        <v>0.6</v>
      </c>
    </row>
    <row r="2206" spans="1:5" x14ac:dyDescent="0.25">
      <c r="A2206" s="13">
        <v>23.06</v>
      </c>
      <c r="B2206" s="48" t="s">
        <v>21</v>
      </c>
      <c r="D2206" s="145">
        <v>293962000000</v>
      </c>
      <c r="E2206" s="9">
        <v>0.6</v>
      </c>
    </row>
    <row r="2207" spans="1:5" x14ac:dyDescent="0.25">
      <c r="A2207" s="13">
        <v>23.07</v>
      </c>
      <c r="B2207" s="48" t="s">
        <v>21</v>
      </c>
      <c r="D2207" s="147">
        <v>294150000011</v>
      </c>
      <c r="E2207" s="9">
        <v>0.6</v>
      </c>
    </row>
    <row r="2208" spans="1:5" x14ac:dyDescent="0.25">
      <c r="A2208" s="13">
        <v>23.08</v>
      </c>
      <c r="B2208" s="48" t="s">
        <v>21</v>
      </c>
      <c r="D2208" s="145">
        <v>294150000019</v>
      </c>
      <c r="E2208" s="9">
        <v>0.6</v>
      </c>
    </row>
    <row r="2209" spans="1:5" x14ac:dyDescent="0.25">
      <c r="A2209" s="13">
        <v>23.09</v>
      </c>
      <c r="B2209" s="48" t="s">
        <v>21</v>
      </c>
      <c r="D2209" s="147">
        <v>380690001000</v>
      </c>
      <c r="E2209" s="9">
        <v>0.6</v>
      </c>
    </row>
    <row r="2210" spans="1:5" x14ac:dyDescent="0.25">
      <c r="A2210" s="13">
        <v>23.1</v>
      </c>
      <c r="B2210" s="48" t="s">
        <v>21</v>
      </c>
      <c r="D2210" s="145">
        <v>853610500012</v>
      </c>
      <c r="E2210" s="9">
        <v>0.6</v>
      </c>
    </row>
    <row r="2211" spans="1:5" x14ac:dyDescent="0.25">
      <c r="A2211" s="13">
        <v>23.11</v>
      </c>
      <c r="B2211" s="48" t="s">
        <v>21</v>
      </c>
      <c r="D2211" s="147">
        <v>853610100012</v>
      </c>
      <c r="E2211" s="9">
        <v>0.6</v>
      </c>
    </row>
    <row r="2212" spans="1:5" x14ac:dyDescent="0.25">
      <c r="A2212" s="13">
        <v>23.12</v>
      </c>
      <c r="B2212" s="48" t="s">
        <v>21</v>
      </c>
      <c r="D2212" s="145">
        <v>853610500011</v>
      </c>
      <c r="E2212" s="9">
        <v>0.6</v>
      </c>
    </row>
    <row r="2213" spans="1:5" x14ac:dyDescent="0.25">
      <c r="A2213" s="13">
        <v>23.13</v>
      </c>
      <c r="B2213" s="48" t="s">
        <v>21</v>
      </c>
      <c r="D2213" s="147">
        <v>853610100011</v>
      </c>
      <c r="E2213" s="9">
        <v>0.6</v>
      </c>
    </row>
    <row r="2214" spans="1:5" x14ac:dyDescent="0.25">
      <c r="A2214" s="13">
        <v>23.14</v>
      </c>
      <c r="B2214" s="48" t="s">
        <v>21</v>
      </c>
      <c r="D2214" s="145">
        <v>853610500013</v>
      </c>
      <c r="E2214" s="9">
        <v>0.6</v>
      </c>
    </row>
    <row r="2215" spans="1:5" x14ac:dyDescent="0.25">
      <c r="A2215" s="13">
        <v>23.15</v>
      </c>
      <c r="B2215" s="48" t="s">
        <v>21</v>
      </c>
      <c r="D2215" s="147">
        <v>853610100013</v>
      </c>
      <c r="E2215" s="9">
        <v>0.6</v>
      </c>
    </row>
    <row r="2216" spans="1:5" x14ac:dyDescent="0.25">
      <c r="A2216" s="13">
        <v>23.16</v>
      </c>
      <c r="B2216" s="48" t="s">
        <v>21</v>
      </c>
      <c r="D2216" s="145">
        <v>853610500019</v>
      </c>
      <c r="E2216" s="9">
        <v>0.6</v>
      </c>
    </row>
    <row r="2217" spans="1:5" x14ac:dyDescent="0.25">
      <c r="A2217" s="13">
        <v>23.17</v>
      </c>
      <c r="B2217" s="48" t="s">
        <v>21</v>
      </c>
      <c r="D2217" s="147">
        <v>853610100019</v>
      </c>
      <c r="E2217" s="9">
        <v>0.6</v>
      </c>
    </row>
    <row r="2218" spans="1:5" x14ac:dyDescent="0.25">
      <c r="A2218" s="13">
        <v>23.18</v>
      </c>
      <c r="B2218" s="48" t="s">
        <v>21</v>
      </c>
      <c r="D2218" s="145">
        <v>853610900019</v>
      </c>
      <c r="E2218" s="9">
        <v>0.6</v>
      </c>
    </row>
    <row r="2219" spans="1:5" x14ac:dyDescent="0.25">
      <c r="A2219" s="13">
        <v>23.19</v>
      </c>
      <c r="B2219" s="48" t="s">
        <v>21</v>
      </c>
      <c r="D2219" s="147">
        <v>853610500014</v>
      </c>
      <c r="E2219" s="9">
        <v>0.6</v>
      </c>
    </row>
    <row r="2220" spans="1:5" x14ac:dyDescent="0.25">
      <c r="A2220" s="13">
        <v>23.2</v>
      </c>
      <c r="B2220" s="48" t="s">
        <v>21</v>
      </c>
      <c r="D2220" s="145">
        <v>853610100014</v>
      </c>
      <c r="E2220" s="9">
        <v>0.6</v>
      </c>
    </row>
    <row r="2221" spans="1:5" x14ac:dyDescent="0.25">
      <c r="A2221" s="13">
        <v>23.21</v>
      </c>
      <c r="B2221" s="48" t="s">
        <v>21</v>
      </c>
      <c r="D2221" s="147">
        <v>853610900014</v>
      </c>
      <c r="E2221" s="9">
        <v>0.6</v>
      </c>
    </row>
    <row r="2222" spans="1:5" x14ac:dyDescent="0.25">
      <c r="A2222" s="13">
        <v>23.22</v>
      </c>
      <c r="B2222" s="48" t="s">
        <v>21</v>
      </c>
      <c r="D2222" s="145">
        <v>853610500015</v>
      </c>
      <c r="E2222" s="9">
        <v>0.6</v>
      </c>
    </row>
    <row r="2223" spans="1:5" x14ac:dyDescent="0.25">
      <c r="A2223" s="13">
        <v>23.23</v>
      </c>
      <c r="B2223" s="48" t="s">
        <v>21</v>
      </c>
      <c r="D2223" s="147">
        <v>853610100015</v>
      </c>
      <c r="E2223" s="9">
        <v>0.6</v>
      </c>
    </row>
    <row r="2224" spans="1:5" x14ac:dyDescent="0.25">
      <c r="A2224" s="13">
        <v>23.24</v>
      </c>
      <c r="B2224" s="48" t="s">
        <v>21</v>
      </c>
      <c r="D2224" s="145">
        <v>382499920039</v>
      </c>
      <c r="E2224" s="9">
        <v>0.6</v>
      </c>
    </row>
    <row r="2225" spans="1:5" x14ac:dyDescent="0.25">
      <c r="A2225" s="13">
        <v>23.25</v>
      </c>
      <c r="B2225" s="48" t="s">
        <v>21</v>
      </c>
      <c r="D2225" s="147">
        <v>320412000019</v>
      </c>
      <c r="E2225" s="9">
        <v>0.6</v>
      </c>
    </row>
    <row r="2226" spans="1:5" x14ac:dyDescent="0.25">
      <c r="A2226" s="13">
        <v>23.26</v>
      </c>
      <c r="B2226" s="48" t="s">
        <v>21</v>
      </c>
      <c r="D2226" s="145">
        <v>381119000000</v>
      </c>
      <c r="E2226" s="9">
        <v>0.6</v>
      </c>
    </row>
    <row r="2227" spans="1:5" x14ac:dyDescent="0.25">
      <c r="A2227" s="13">
        <v>23.27</v>
      </c>
      <c r="B2227" s="48" t="s">
        <v>21</v>
      </c>
      <c r="D2227" s="147">
        <v>381111900000</v>
      </c>
      <c r="E2227" s="9">
        <v>0.6</v>
      </c>
    </row>
    <row r="2228" spans="1:5" x14ac:dyDescent="0.25">
      <c r="A2228" s="13">
        <v>23.28</v>
      </c>
      <c r="B2228" s="48" t="s">
        <v>21</v>
      </c>
      <c r="D2228" s="145">
        <v>320620000019</v>
      </c>
      <c r="E2228" s="9">
        <v>0.6</v>
      </c>
    </row>
    <row r="2229" spans="1:5" x14ac:dyDescent="0.25">
      <c r="A2229" s="13">
        <v>23.29</v>
      </c>
      <c r="B2229" s="48" t="s">
        <v>21</v>
      </c>
      <c r="D2229" s="147">
        <v>381111100000</v>
      </c>
      <c r="E2229" s="9">
        <v>0.6</v>
      </c>
    </row>
    <row r="2230" spans="1:5" x14ac:dyDescent="0.25">
      <c r="A2230" s="13">
        <v>23.3</v>
      </c>
      <c r="B2230" s="48" t="s">
        <v>21</v>
      </c>
      <c r="D2230" s="145">
        <v>320641009000</v>
      </c>
      <c r="E2230" s="9">
        <v>0.6</v>
      </c>
    </row>
    <row r="2231" spans="1:5" x14ac:dyDescent="0.25">
      <c r="A2231" s="13">
        <v>23.31</v>
      </c>
      <c r="B2231" s="48" t="s">
        <v>21</v>
      </c>
      <c r="D2231" s="147">
        <v>380630001000</v>
      </c>
      <c r="E2231" s="9">
        <v>0.6</v>
      </c>
    </row>
    <row r="2232" spans="1:5" x14ac:dyDescent="0.25">
      <c r="A2232" s="13">
        <v>23.32</v>
      </c>
      <c r="B2232" s="48" t="s">
        <v>21</v>
      </c>
      <c r="D2232" s="145">
        <v>380630009000</v>
      </c>
      <c r="E2232" s="9">
        <v>0.6</v>
      </c>
    </row>
    <row r="2233" spans="1:5" x14ac:dyDescent="0.25">
      <c r="A2233" s="13">
        <v>23.33</v>
      </c>
      <c r="B2233" s="48" t="s">
        <v>21</v>
      </c>
      <c r="D2233" s="147">
        <v>842839201000</v>
      </c>
      <c r="E2233" s="9">
        <v>0.6</v>
      </c>
    </row>
    <row r="2234" spans="1:5" x14ac:dyDescent="0.25">
      <c r="A2234" s="13">
        <v>23.34</v>
      </c>
      <c r="B2234" s="48" t="s">
        <v>21</v>
      </c>
      <c r="D2234" s="145">
        <v>291719200000</v>
      </c>
      <c r="E2234" s="9">
        <v>0.6</v>
      </c>
    </row>
    <row r="2235" spans="1:5" x14ac:dyDescent="0.25">
      <c r="A2235" s="13">
        <v>23.35</v>
      </c>
      <c r="B2235" s="48" t="s">
        <v>21</v>
      </c>
      <c r="D2235" s="147">
        <v>291612000012</v>
      </c>
      <c r="E2235" s="9">
        <v>0.6</v>
      </c>
    </row>
    <row r="2236" spans="1:5" x14ac:dyDescent="0.25">
      <c r="A2236" s="13">
        <v>23.36</v>
      </c>
      <c r="B2236" s="48" t="s">
        <v>21</v>
      </c>
      <c r="D2236" s="145">
        <v>220720001014</v>
      </c>
      <c r="E2236" s="9">
        <v>0.6</v>
      </c>
    </row>
    <row r="2237" spans="1:5" x14ac:dyDescent="0.25">
      <c r="A2237" s="13">
        <v>23.37</v>
      </c>
      <c r="B2237" s="48" t="s">
        <v>21</v>
      </c>
      <c r="D2237" s="147">
        <v>220720009014</v>
      </c>
      <c r="E2237" s="9">
        <v>0.6</v>
      </c>
    </row>
    <row r="2238" spans="1:5" x14ac:dyDescent="0.25">
      <c r="A2238" s="13">
        <v>23.38</v>
      </c>
      <c r="B2238" s="48" t="s">
        <v>21</v>
      </c>
      <c r="D2238" s="145">
        <v>220720009013</v>
      </c>
      <c r="E2238" s="9">
        <v>0.6</v>
      </c>
    </row>
    <row r="2239" spans="1:5" x14ac:dyDescent="0.25">
      <c r="A2239" s="13">
        <v>23.39</v>
      </c>
      <c r="B2239" s="48" t="s">
        <v>21</v>
      </c>
      <c r="D2239" s="147">
        <v>220720001001</v>
      </c>
      <c r="E2239" s="9">
        <v>0.6</v>
      </c>
    </row>
    <row r="2240" spans="1:5" x14ac:dyDescent="0.25">
      <c r="A2240" s="13">
        <v>23.4</v>
      </c>
      <c r="B2240" s="48" t="s">
        <v>21</v>
      </c>
      <c r="D2240" s="145">
        <v>220720001009</v>
      </c>
      <c r="E2240" s="9">
        <v>0.6</v>
      </c>
    </row>
    <row r="2241" spans="1:5" x14ac:dyDescent="0.25">
      <c r="A2241" s="13">
        <v>23.41</v>
      </c>
      <c r="B2241" s="48" t="s">
        <v>21</v>
      </c>
      <c r="D2241" s="147">
        <v>291830000016</v>
      </c>
      <c r="E2241" s="9">
        <v>0.6</v>
      </c>
    </row>
    <row r="2242" spans="1:5" x14ac:dyDescent="0.25">
      <c r="A2242" s="13">
        <v>23.42</v>
      </c>
      <c r="B2242" s="48" t="s">
        <v>21</v>
      </c>
      <c r="D2242" s="145">
        <v>290369190014</v>
      </c>
      <c r="E2242" s="9">
        <v>0.6</v>
      </c>
    </row>
    <row r="2243" spans="1:5" x14ac:dyDescent="0.25">
      <c r="A2243" s="13">
        <v>23.43</v>
      </c>
      <c r="B2243" s="48" t="s">
        <v>21</v>
      </c>
      <c r="D2243" s="147">
        <v>291560190014</v>
      </c>
      <c r="E2243" s="9">
        <v>0.6</v>
      </c>
    </row>
    <row r="2244" spans="1:5" x14ac:dyDescent="0.25">
      <c r="A2244" s="13">
        <v>23.44</v>
      </c>
      <c r="B2244" s="48" t="s">
        <v>21</v>
      </c>
      <c r="D2244" s="145">
        <v>291513009012</v>
      </c>
      <c r="E2244" s="9">
        <v>0.6</v>
      </c>
    </row>
    <row r="2245" spans="1:5" x14ac:dyDescent="0.25">
      <c r="A2245" s="13">
        <v>23.45</v>
      </c>
      <c r="B2245" s="48" t="s">
        <v>21</v>
      </c>
      <c r="D2245" s="147">
        <v>290369800012</v>
      </c>
      <c r="E2245" s="9">
        <v>0.6</v>
      </c>
    </row>
    <row r="2246" spans="1:5" x14ac:dyDescent="0.25">
      <c r="A2246" s="13">
        <v>23.46</v>
      </c>
      <c r="B2246" s="48" t="s">
        <v>21</v>
      </c>
      <c r="D2246" s="145">
        <v>291811000021</v>
      </c>
      <c r="E2246" s="9">
        <v>0.6</v>
      </c>
    </row>
    <row r="2247" spans="1:5" x14ac:dyDescent="0.25">
      <c r="A2247" s="13">
        <v>23.47</v>
      </c>
      <c r="B2247" s="48" t="s">
        <v>21</v>
      </c>
      <c r="D2247" s="148">
        <v>293090989031</v>
      </c>
      <c r="E2247" s="9">
        <v>0.6</v>
      </c>
    </row>
    <row r="2248" spans="1:5" x14ac:dyDescent="0.25">
      <c r="A2248" s="13">
        <v>23.48</v>
      </c>
      <c r="B2248" s="48" t="s">
        <v>21</v>
      </c>
      <c r="D2248" s="149">
        <v>293090959031</v>
      </c>
      <c r="E2248" s="9">
        <v>0.6</v>
      </c>
    </row>
    <row r="2249" spans="1:5" x14ac:dyDescent="0.25">
      <c r="A2249" s="13">
        <v>23.49</v>
      </c>
      <c r="B2249" s="48" t="s">
        <v>21</v>
      </c>
      <c r="D2249" s="145">
        <v>291614000012</v>
      </c>
      <c r="E2249" s="9">
        <v>0.6</v>
      </c>
    </row>
    <row r="2250" spans="1:5" x14ac:dyDescent="0.25">
      <c r="A2250" s="13">
        <v>23.5</v>
      </c>
      <c r="B2250" s="48" t="s">
        <v>21</v>
      </c>
      <c r="D2250" s="147">
        <v>291829003022</v>
      </c>
      <c r="E2250" s="9">
        <v>0.6</v>
      </c>
    </row>
    <row r="2251" spans="1:5" x14ac:dyDescent="0.25">
      <c r="A2251" s="13">
        <v>23.51</v>
      </c>
      <c r="B2251" s="48" t="s">
        <v>21</v>
      </c>
      <c r="D2251" s="145">
        <v>291570501011</v>
      </c>
      <c r="E2251" s="9">
        <v>0.6</v>
      </c>
    </row>
    <row r="2252" spans="1:5" x14ac:dyDescent="0.25">
      <c r="A2252" s="13">
        <v>23.52</v>
      </c>
      <c r="B2252" s="48" t="s">
        <v>21</v>
      </c>
      <c r="D2252" s="147">
        <v>291813009021</v>
      </c>
      <c r="E2252" s="9">
        <v>0.6</v>
      </c>
    </row>
    <row r="2253" spans="1:5" x14ac:dyDescent="0.25">
      <c r="A2253" s="13">
        <v>23.53</v>
      </c>
      <c r="B2253" s="48" t="s">
        <v>21</v>
      </c>
      <c r="D2253" s="145">
        <v>291242000000</v>
      </c>
      <c r="E2253" s="9">
        <v>0.6</v>
      </c>
    </row>
    <row r="2254" spans="1:5" x14ac:dyDescent="0.25">
      <c r="A2254" s="13">
        <v>23.54</v>
      </c>
      <c r="B2254" s="48" t="s">
        <v>21</v>
      </c>
      <c r="D2254" s="147">
        <v>291823001000</v>
      </c>
      <c r="E2254" s="9">
        <v>0.6</v>
      </c>
    </row>
    <row r="2255" spans="1:5" x14ac:dyDescent="0.25">
      <c r="A2255" s="13">
        <v>23.55</v>
      </c>
      <c r="B2255" s="48" t="s">
        <v>21</v>
      </c>
      <c r="D2255" s="145">
        <v>290260000000</v>
      </c>
      <c r="E2255" s="9">
        <v>0.6</v>
      </c>
    </row>
    <row r="2256" spans="1:5" x14ac:dyDescent="0.25">
      <c r="A2256" s="13">
        <v>23.56</v>
      </c>
      <c r="B2256" s="48" t="s">
        <v>21</v>
      </c>
      <c r="D2256" s="147">
        <v>291590700042</v>
      </c>
      <c r="E2256" s="9">
        <v>0.6</v>
      </c>
    </row>
    <row r="2257" spans="1:5" x14ac:dyDescent="0.25">
      <c r="A2257" s="13">
        <v>23.57</v>
      </c>
      <c r="B2257" s="48" t="s">
        <v>21</v>
      </c>
      <c r="D2257" s="145">
        <v>290362000000</v>
      </c>
      <c r="E2257" s="9">
        <v>0.6</v>
      </c>
    </row>
    <row r="2258" spans="1:5" x14ac:dyDescent="0.25">
      <c r="A2258" s="13">
        <v>23.58</v>
      </c>
      <c r="B2258" s="48" t="s">
        <v>21</v>
      </c>
      <c r="D2258" s="147">
        <v>290315000000</v>
      </c>
      <c r="E2258" s="9">
        <v>0.6</v>
      </c>
    </row>
    <row r="2259" spans="1:5" x14ac:dyDescent="0.25">
      <c r="A2259" s="13">
        <v>23.59</v>
      </c>
      <c r="B2259" s="48" t="s">
        <v>21</v>
      </c>
      <c r="D2259" s="145">
        <v>290944000012</v>
      </c>
      <c r="E2259" s="9">
        <v>0.6</v>
      </c>
    </row>
    <row r="2260" spans="1:5" x14ac:dyDescent="0.25">
      <c r="A2260" s="13">
        <v>23.6</v>
      </c>
      <c r="B2260" s="48" t="s">
        <v>21</v>
      </c>
      <c r="D2260" s="147">
        <v>290944000019</v>
      </c>
      <c r="E2260" s="9">
        <v>0.6</v>
      </c>
    </row>
    <row r="2261" spans="1:5" x14ac:dyDescent="0.25">
      <c r="A2261" s="13">
        <v>23.61</v>
      </c>
      <c r="B2261" s="48" t="s">
        <v>21</v>
      </c>
      <c r="D2261" s="145">
        <v>290943000011</v>
      </c>
      <c r="E2261" s="9">
        <v>0.6</v>
      </c>
    </row>
    <row r="2262" spans="1:5" x14ac:dyDescent="0.25">
      <c r="A2262" s="13">
        <v>23.62</v>
      </c>
      <c r="B2262" s="48" t="s">
        <v>21</v>
      </c>
      <c r="D2262" s="147">
        <v>390190800011</v>
      </c>
      <c r="E2262" s="9">
        <v>0.6</v>
      </c>
    </row>
    <row r="2263" spans="1:5" x14ac:dyDescent="0.25">
      <c r="A2263" s="13">
        <v>23.63</v>
      </c>
      <c r="B2263" s="48" t="s">
        <v>21</v>
      </c>
      <c r="D2263" s="145">
        <v>290121000011</v>
      </c>
      <c r="E2263" s="9">
        <v>0.6</v>
      </c>
    </row>
    <row r="2264" spans="1:5" x14ac:dyDescent="0.25">
      <c r="A2264" s="13">
        <v>23.64</v>
      </c>
      <c r="B2264" s="48" t="s">
        <v>21</v>
      </c>
      <c r="D2264" s="147">
        <v>290121000019</v>
      </c>
      <c r="E2264" s="9">
        <v>0.6</v>
      </c>
    </row>
    <row r="2265" spans="1:5" x14ac:dyDescent="0.25">
      <c r="A2265" s="13">
        <v>23.65</v>
      </c>
      <c r="B2265" s="48" t="s">
        <v>21</v>
      </c>
      <c r="D2265" s="145">
        <v>292121000011</v>
      </c>
      <c r="E2265" s="9">
        <v>0.6</v>
      </c>
    </row>
    <row r="2266" spans="1:5" x14ac:dyDescent="0.25">
      <c r="A2266" s="13">
        <v>23.66</v>
      </c>
      <c r="B2266" s="48" t="s">
        <v>21</v>
      </c>
      <c r="D2266" s="147">
        <v>292121000012</v>
      </c>
      <c r="E2266" s="9">
        <v>0.6</v>
      </c>
    </row>
    <row r="2267" spans="1:5" x14ac:dyDescent="0.25">
      <c r="A2267" s="13">
        <v>23.67</v>
      </c>
      <c r="B2267" s="48" t="s">
        <v>21</v>
      </c>
      <c r="D2267" s="145">
        <v>292249859032</v>
      </c>
      <c r="E2267" s="9">
        <v>0.6</v>
      </c>
    </row>
    <row r="2268" spans="1:5" x14ac:dyDescent="0.25">
      <c r="A2268" s="13">
        <v>23.68</v>
      </c>
      <c r="B2268" s="48" t="s">
        <v>21</v>
      </c>
      <c r="D2268" s="147">
        <v>292249859033</v>
      </c>
      <c r="E2268" s="9">
        <v>0.6</v>
      </c>
    </row>
    <row r="2269" spans="1:5" x14ac:dyDescent="0.25">
      <c r="A2269" s="13">
        <v>23.69</v>
      </c>
      <c r="B2269" s="48" t="s">
        <v>21</v>
      </c>
      <c r="D2269" s="145">
        <v>390190300000</v>
      </c>
      <c r="E2269" s="9">
        <v>0.6</v>
      </c>
    </row>
    <row r="2270" spans="1:5" x14ac:dyDescent="0.25">
      <c r="A2270" s="13">
        <v>23.7</v>
      </c>
      <c r="B2270" s="48" t="s">
        <v>21</v>
      </c>
      <c r="D2270" s="147">
        <v>292419000016</v>
      </c>
      <c r="E2270" s="9">
        <v>0.6</v>
      </c>
    </row>
    <row r="2271" spans="1:5" x14ac:dyDescent="0.25">
      <c r="A2271" s="13">
        <v>23.71</v>
      </c>
      <c r="B2271" s="48" t="s">
        <v>21</v>
      </c>
      <c r="D2271" s="145">
        <v>293220909015</v>
      </c>
      <c r="E2271" s="9">
        <v>0.6</v>
      </c>
    </row>
    <row r="2272" spans="1:5" x14ac:dyDescent="0.25">
      <c r="A2272" s="13">
        <v>23.72</v>
      </c>
      <c r="B2272" s="48" t="s">
        <v>21</v>
      </c>
      <c r="D2272" s="147">
        <v>293149300000</v>
      </c>
      <c r="E2272" s="9">
        <v>0.6</v>
      </c>
    </row>
    <row r="2273" spans="1:5" x14ac:dyDescent="0.25">
      <c r="A2273" s="13">
        <v>23.73</v>
      </c>
      <c r="B2273" s="48" t="s">
        <v>21</v>
      </c>
      <c r="D2273" s="145">
        <v>293329900013</v>
      </c>
      <c r="E2273" s="9">
        <v>0.6</v>
      </c>
    </row>
    <row r="2274" spans="1:5" x14ac:dyDescent="0.25">
      <c r="A2274" s="13">
        <v>23.74</v>
      </c>
      <c r="B2274" s="48" t="s">
        <v>21</v>
      </c>
      <c r="D2274" s="147">
        <v>853620900011</v>
      </c>
      <c r="E2274" s="9">
        <v>0.6</v>
      </c>
    </row>
    <row r="2275" spans="1:5" x14ac:dyDescent="0.25">
      <c r="A2275" s="13">
        <v>23.75</v>
      </c>
      <c r="B2275" s="48" t="s">
        <v>21</v>
      </c>
      <c r="D2275" s="145">
        <v>280530390000</v>
      </c>
      <c r="E2275" s="9">
        <v>0.6</v>
      </c>
    </row>
    <row r="2276" spans="1:5" x14ac:dyDescent="0.25">
      <c r="A2276" s="13">
        <v>23.76</v>
      </c>
      <c r="B2276" s="48" t="s">
        <v>21</v>
      </c>
      <c r="D2276" s="147">
        <v>284690700000</v>
      </c>
      <c r="E2276" s="9">
        <v>0.6</v>
      </c>
    </row>
    <row r="2277" spans="1:5" x14ac:dyDescent="0.25">
      <c r="A2277" s="13">
        <v>23.77</v>
      </c>
      <c r="B2277" s="48" t="s">
        <v>21</v>
      </c>
      <c r="D2277" s="145">
        <v>841459150000</v>
      </c>
      <c r="E2277" s="9">
        <v>0.6</v>
      </c>
    </row>
    <row r="2278" spans="1:5" x14ac:dyDescent="0.25">
      <c r="A2278" s="13">
        <v>23.78</v>
      </c>
      <c r="B2278" s="48" t="s">
        <v>21</v>
      </c>
      <c r="D2278" s="147">
        <v>252910000013</v>
      </c>
      <c r="E2278" s="9">
        <v>0.6</v>
      </c>
    </row>
    <row r="2279" spans="1:5" x14ac:dyDescent="0.25">
      <c r="A2279" s="13">
        <v>23.79</v>
      </c>
      <c r="B2279" s="48" t="s">
        <v>21</v>
      </c>
      <c r="D2279" s="145">
        <v>293311900011</v>
      </c>
      <c r="E2279" s="9">
        <v>0.6</v>
      </c>
    </row>
    <row r="2280" spans="1:5" x14ac:dyDescent="0.25">
      <c r="A2280" s="13">
        <v>23.8</v>
      </c>
      <c r="B2280" s="48" t="s">
        <v>21</v>
      </c>
      <c r="D2280" s="147">
        <v>293311900019</v>
      </c>
      <c r="E2280" s="9">
        <v>0.6</v>
      </c>
    </row>
    <row r="2281" spans="1:5" x14ac:dyDescent="0.25">
      <c r="A2281" s="13">
        <v>23.81</v>
      </c>
      <c r="B2281" s="48" t="s">
        <v>21</v>
      </c>
      <c r="D2281" s="145">
        <v>292229001013</v>
      </c>
      <c r="E2281" s="9">
        <v>0.6</v>
      </c>
    </row>
    <row r="2282" spans="1:5" x14ac:dyDescent="0.25">
      <c r="A2282" s="13">
        <v>23.82</v>
      </c>
      <c r="B2282" s="48" t="s">
        <v>21</v>
      </c>
      <c r="D2282" s="147">
        <v>292249859015</v>
      </c>
      <c r="E2282" s="9">
        <v>0.6</v>
      </c>
    </row>
    <row r="2283" spans="1:5" x14ac:dyDescent="0.25">
      <c r="A2283" s="13">
        <v>23.83</v>
      </c>
      <c r="B2283" s="48" t="s">
        <v>21</v>
      </c>
      <c r="D2283" s="145">
        <v>291819981013</v>
      </c>
      <c r="E2283" s="9">
        <v>0.6</v>
      </c>
    </row>
    <row r="2284" spans="1:5" x14ac:dyDescent="0.25">
      <c r="A2284" s="13">
        <v>23.84</v>
      </c>
      <c r="B2284" s="48" t="s">
        <v>21</v>
      </c>
      <c r="D2284" s="147">
        <v>291819981014</v>
      </c>
      <c r="E2284" s="9">
        <v>0.6</v>
      </c>
    </row>
    <row r="2285" spans="1:5" x14ac:dyDescent="0.25">
      <c r="A2285" s="13">
        <v>23.85</v>
      </c>
      <c r="B2285" s="48" t="s">
        <v>21</v>
      </c>
      <c r="D2285" s="145">
        <v>292249859025</v>
      </c>
      <c r="E2285" s="9">
        <v>0.6</v>
      </c>
    </row>
    <row r="2286" spans="1:5" x14ac:dyDescent="0.25">
      <c r="A2286" s="13">
        <v>23.86</v>
      </c>
      <c r="B2286" s="48" t="s">
        <v>21</v>
      </c>
      <c r="D2286" s="148">
        <v>293090989036</v>
      </c>
      <c r="E2286" s="9">
        <v>0.6</v>
      </c>
    </row>
    <row r="2287" spans="1:5" x14ac:dyDescent="0.25">
      <c r="A2287" s="13">
        <v>23.87</v>
      </c>
      <c r="B2287" s="48" t="s">
        <v>21</v>
      </c>
      <c r="D2287" s="149">
        <v>293090959036</v>
      </c>
      <c r="E2287" s="9">
        <v>0.6</v>
      </c>
    </row>
    <row r="2288" spans="1:5" x14ac:dyDescent="0.25">
      <c r="A2288" s="13">
        <v>23.88</v>
      </c>
      <c r="B2288" s="48" t="s">
        <v>21</v>
      </c>
      <c r="D2288" s="145">
        <v>291539005114</v>
      </c>
      <c r="E2288" s="9">
        <v>0.6</v>
      </c>
    </row>
    <row r="2289" spans="1:5" x14ac:dyDescent="0.25">
      <c r="A2289" s="13">
        <v>23.89</v>
      </c>
      <c r="B2289" s="48" t="s">
        <v>21</v>
      </c>
      <c r="D2289" s="147">
        <v>291823009012</v>
      </c>
      <c r="E2289" s="9">
        <v>0.6</v>
      </c>
    </row>
    <row r="2290" spans="1:5" x14ac:dyDescent="0.25">
      <c r="A2290" s="13">
        <v>23.9</v>
      </c>
      <c r="B2290" s="48" t="s">
        <v>21</v>
      </c>
      <c r="D2290" s="145">
        <v>291229001013</v>
      </c>
      <c r="E2290" s="9">
        <v>0.6</v>
      </c>
    </row>
    <row r="2291" spans="1:5" x14ac:dyDescent="0.25">
      <c r="A2291" s="13">
        <v>23.91</v>
      </c>
      <c r="B2291" s="48" t="s">
        <v>21</v>
      </c>
      <c r="D2291" s="147">
        <v>292429700025</v>
      </c>
      <c r="E2291" s="9">
        <v>0.6</v>
      </c>
    </row>
    <row r="2292" spans="1:5" x14ac:dyDescent="0.25">
      <c r="A2292" s="13">
        <v>23.92</v>
      </c>
      <c r="B2292" s="48" t="s">
        <v>21</v>
      </c>
      <c r="D2292" s="145">
        <v>291634000000</v>
      </c>
      <c r="E2292" s="9">
        <v>0.6</v>
      </c>
    </row>
    <row r="2293" spans="1:5" x14ac:dyDescent="0.25">
      <c r="A2293" s="13">
        <v>23.93</v>
      </c>
      <c r="B2293" s="48" t="s">
        <v>21</v>
      </c>
      <c r="D2293" s="147">
        <v>291639100000</v>
      </c>
      <c r="E2293" s="9">
        <v>0.6</v>
      </c>
    </row>
    <row r="2294" spans="1:5" x14ac:dyDescent="0.25">
      <c r="A2294" s="13">
        <v>23.94</v>
      </c>
      <c r="B2294" s="48" t="s">
        <v>21</v>
      </c>
      <c r="D2294" s="145">
        <v>293319100000</v>
      </c>
      <c r="E2294" s="9">
        <v>0.6</v>
      </c>
    </row>
    <row r="2295" spans="1:5" x14ac:dyDescent="0.25">
      <c r="A2295" s="13">
        <v>23.95</v>
      </c>
      <c r="B2295" s="48" t="s">
        <v>21</v>
      </c>
      <c r="D2295" s="147">
        <v>290629001011</v>
      </c>
      <c r="E2295" s="9">
        <v>0.6</v>
      </c>
    </row>
    <row r="2296" spans="1:5" x14ac:dyDescent="0.25">
      <c r="A2296" s="13">
        <v>23.96</v>
      </c>
      <c r="B2296" s="48" t="s">
        <v>21</v>
      </c>
      <c r="D2296" s="145">
        <v>292800901011</v>
      </c>
      <c r="E2296" s="9">
        <v>0.6</v>
      </c>
    </row>
    <row r="2297" spans="1:5" x14ac:dyDescent="0.25">
      <c r="A2297" s="13">
        <v>23.97</v>
      </c>
      <c r="B2297" s="48" t="s">
        <v>21</v>
      </c>
      <c r="D2297" s="147">
        <v>292910000021</v>
      </c>
      <c r="E2297" s="9">
        <v>0.6</v>
      </c>
    </row>
    <row r="2298" spans="1:5" x14ac:dyDescent="0.25">
      <c r="A2298" s="13">
        <v>23.98</v>
      </c>
      <c r="B2298" s="48" t="s">
        <v>21</v>
      </c>
      <c r="D2298" s="145">
        <v>290629001012</v>
      </c>
      <c r="E2298" s="9">
        <v>0.6</v>
      </c>
    </row>
    <row r="2299" spans="1:5" x14ac:dyDescent="0.25">
      <c r="A2299" s="13">
        <v>23.99</v>
      </c>
      <c r="B2299" s="48" t="s">
        <v>21</v>
      </c>
      <c r="D2299" s="147">
        <v>291429000011</v>
      </c>
      <c r="E2299" s="9">
        <v>0.6</v>
      </c>
    </row>
    <row r="2300" spans="1:5" x14ac:dyDescent="0.25">
      <c r="A2300" s="13">
        <v>24</v>
      </c>
      <c r="B2300" s="48" t="s">
        <v>21</v>
      </c>
      <c r="D2300" s="145">
        <v>293353100011</v>
      </c>
      <c r="E2300" s="9">
        <v>0.6</v>
      </c>
    </row>
    <row r="2301" spans="1:5" x14ac:dyDescent="0.25">
      <c r="A2301" s="13">
        <v>24.01</v>
      </c>
      <c r="B2301" s="48" t="s">
        <v>21</v>
      </c>
      <c r="D2301" s="147">
        <v>293353100019</v>
      </c>
      <c r="E2301" s="9">
        <v>0.6</v>
      </c>
    </row>
    <row r="2302" spans="1:5" x14ac:dyDescent="0.25">
      <c r="A2302" s="13">
        <v>24.02</v>
      </c>
      <c r="B2302" s="48" t="s">
        <v>21</v>
      </c>
      <c r="D2302" s="145">
        <v>291829008919</v>
      </c>
      <c r="E2302" s="9">
        <v>0.6</v>
      </c>
    </row>
    <row r="2303" spans="1:5" x14ac:dyDescent="0.25">
      <c r="A2303" s="13">
        <v>24.03</v>
      </c>
      <c r="B2303" s="48" t="s">
        <v>21</v>
      </c>
      <c r="D2303" s="147">
        <v>290711002000</v>
      </c>
      <c r="E2303" s="9">
        <v>0.6</v>
      </c>
    </row>
    <row r="2304" spans="1:5" x14ac:dyDescent="0.25">
      <c r="A2304" s="13">
        <v>24.04</v>
      </c>
      <c r="B2304" s="48" t="s">
        <v>21</v>
      </c>
      <c r="D2304" s="145">
        <v>293220100000</v>
      </c>
      <c r="E2304" s="9">
        <v>0.6</v>
      </c>
    </row>
    <row r="2305" spans="1:5" x14ac:dyDescent="0.25">
      <c r="A2305" s="13">
        <v>24.05</v>
      </c>
      <c r="B2305" s="48" t="s">
        <v>21</v>
      </c>
      <c r="D2305" s="147">
        <v>390940000019</v>
      </c>
      <c r="E2305" s="9">
        <v>0.6</v>
      </c>
    </row>
    <row r="2306" spans="1:5" x14ac:dyDescent="0.25">
      <c r="A2306" s="13">
        <v>24.06</v>
      </c>
      <c r="B2306" s="48" t="s">
        <v>21</v>
      </c>
      <c r="D2306" s="145">
        <v>392190300000</v>
      </c>
      <c r="E2306" s="9">
        <v>0.6</v>
      </c>
    </row>
    <row r="2307" spans="1:5" x14ac:dyDescent="0.25">
      <c r="A2307" s="13">
        <v>24.07</v>
      </c>
      <c r="B2307" s="48" t="s">
        <v>21</v>
      </c>
      <c r="D2307" s="147">
        <v>392094000000</v>
      </c>
      <c r="E2307" s="9">
        <v>0.6</v>
      </c>
    </row>
    <row r="2308" spans="1:5" x14ac:dyDescent="0.25">
      <c r="A2308" s="13">
        <v>24.08</v>
      </c>
      <c r="B2308" s="48" t="s">
        <v>21</v>
      </c>
      <c r="D2308" s="145">
        <v>290899009029</v>
      </c>
      <c r="E2308" s="9">
        <v>0.6</v>
      </c>
    </row>
    <row r="2309" spans="1:5" x14ac:dyDescent="0.25">
      <c r="A2309" s="13">
        <v>24.09</v>
      </c>
      <c r="B2309" s="48" t="s">
        <v>21</v>
      </c>
      <c r="D2309" s="147">
        <v>290819009019</v>
      </c>
      <c r="E2309" s="9">
        <v>0.6</v>
      </c>
    </row>
    <row r="2310" spans="1:5" x14ac:dyDescent="0.25">
      <c r="A2310" s="13">
        <v>24.1</v>
      </c>
      <c r="B2310" s="48" t="s">
        <v>21</v>
      </c>
      <c r="D2310" s="145">
        <v>293333000018</v>
      </c>
      <c r="E2310" s="9">
        <v>0.6</v>
      </c>
    </row>
    <row r="2311" spans="1:5" x14ac:dyDescent="0.25">
      <c r="A2311" s="13">
        <v>24.11</v>
      </c>
      <c r="B2311" s="48" t="s">
        <v>21</v>
      </c>
      <c r="D2311" s="147">
        <v>293190009055</v>
      </c>
      <c r="E2311" s="9">
        <v>0.6</v>
      </c>
    </row>
    <row r="2312" spans="1:5" x14ac:dyDescent="0.25">
      <c r="A2312" s="13">
        <v>24.12</v>
      </c>
      <c r="B2312" s="48" t="s">
        <v>21</v>
      </c>
      <c r="D2312" s="145">
        <v>293190009056</v>
      </c>
      <c r="E2312" s="9">
        <v>0.6</v>
      </c>
    </row>
    <row r="2313" spans="1:5" x14ac:dyDescent="0.25">
      <c r="A2313" s="13">
        <v>24.13</v>
      </c>
      <c r="B2313" s="48" t="s">
        <v>21</v>
      </c>
      <c r="D2313" s="147">
        <v>292690700022</v>
      </c>
      <c r="E2313" s="9">
        <v>0.6</v>
      </c>
    </row>
    <row r="2314" spans="1:5" x14ac:dyDescent="0.25">
      <c r="A2314" s="13">
        <v>24.14</v>
      </c>
      <c r="B2314" s="48" t="s">
        <v>21</v>
      </c>
      <c r="D2314" s="145">
        <v>850431809011</v>
      </c>
      <c r="E2314" s="9">
        <v>0.6</v>
      </c>
    </row>
    <row r="2315" spans="1:5" x14ac:dyDescent="0.25">
      <c r="A2315" s="13">
        <v>24.15</v>
      </c>
      <c r="B2315" s="48" t="s">
        <v>21</v>
      </c>
      <c r="D2315" s="147">
        <v>720299101000</v>
      </c>
      <c r="E2315" s="9">
        <v>0.6</v>
      </c>
    </row>
    <row r="2316" spans="1:5" x14ac:dyDescent="0.25">
      <c r="A2316" s="13">
        <v>24.16</v>
      </c>
      <c r="B2316" s="48" t="s">
        <v>21</v>
      </c>
      <c r="D2316" s="145">
        <v>720249500000</v>
      </c>
      <c r="E2316" s="9">
        <v>0.6</v>
      </c>
    </row>
    <row r="2317" spans="1:5" x14ac:dyDescent="0.25">
      <c r="A2317" s="13">
        <v>24.17</v>
      </c>
      <c r="B2317" s="48" t="s">
        <v>21</v>
      </c>
      <c r="D2317" s="147">
        <v>720249900000</v>
      </c>
      <c r="E2317" s="9">
        <v>0.6</v>
      </c>
    </row>
    <row r="2318" spans="1:5" x14ac:dyDescent="0.25">
      <c r="A2318" s="13">
        <v>24.18</v>
      </c>
      <c r="B2318" s="48" t="s">
        <v>21</v>
      </c>
      <c r="D2318" s="145">
        <v>720241100000</v>
      </c>
      <c r="E2318" s="9">
        <v>0.6</v>
      </c>
    </row>
    <row r="2319" spans="1:5" x14ac:dyDescent="0.25">
      <c r="A2319" s="13">
        <v>24.19</v>
      </c>
      <c r="B2319" s="48" t="s">
        <v>21</v>
      </c>
      <c r="D2319" s="147">
        <v>720249100000</v>
      </c>
      <c r="E2319" s="9">
        <v>0.6</v>
      </c>
    </row>
    <row r="2320" spans="1:5" x14ac:dyDescent="0.25">
      <c r="A2320" s="13">
        <v>24.2</v>
      </c>
      <c r="B2320" s="48" t="s">
        <v>21</v>
      </c>
      <c r="D2320" s="145">
        <v>720241900011</v>
      </c>
      <c r="E2320" s="9">
        <v>0.6</v>
      </c>
    </row>
    <row r="2321" spans="1:5" x14ac:dyDescent="0.25">
      <c r="A2321" s="13">
        <v>24.21</v>
      </c>
      <c r="B2321" s="48" t="s">
        <v>21</v>
      </c>
      <c r="D2321" s="147">
        <v>720219000011</v>
      </c>
      <c r="E2321" s="9">
        <v>0.6</v>
      </c>
    </row>
    <row r="2322" spans="1:5" x14ac:dyDescent="0.25">
      <c r="A2322" s="13">
        <v>24.22</v>
      </c>
      <c r="B2322" s="48" t="s">
        <v>21</v>
      </c>
      <c r="D2322" s="145">
        <v>720211200000</v>
      </c>
      <c r="E2322" s="9">
        <v>0.6</v>
      </c>
    </row>
    <row r="2323" spans="1:5" x14ac:dyDescent="0.25">
      <c r="A2323" s="13">
        <v>24.23</v>
      </c>
      <c r="B2323" s="48" t="s">
        <v>21</v>
      </c>
      <c r="D2323" s="147">
        <v>720260000000</v>
      </c>
      <c r="E2323" s="9">
        <v>0.6</v>
      </c>
    </row>
    <row r="2324" spans="1:5" x14ac:dyDescent="0.25">
      <c r="A2324" s="13">
        <v>24.24</v>
      </c>
      <c r="B2324" s="48" t="s">
        <v>21</v>
      </c>
      <c r="D2324" s="145">
        <v>360690109000</v>
      </c>
      <c r="E2324" s="9">
        <v>0.6</v>
      </c>
    </row>
    <row r="2325" spans="1:5" x14ac:dyDescent="0.25">
      <c r="A2325" s="13">
        <v>24.25</v>
      </c>
      <c r="B2325" s="48" t="s">
        <v>21</v>
      </c>
      <c r="D2325" s="147">
        <v>720250000000</v>
      </c>
      <c r="E2325" s="9">
        <v>0.6</v>
      </c>
    </row>
    <row r="2326" spans="1:5" x14ac:dyDescent="0.25">
      <c r="A2326" s="13">
        <v>24.26</v>
      </c>
      <c r="B2326" s="48" t="s">
        <v>21</v>
      </c>
      <c r="D2326" s="145">
        <v>720299300000</v>
      </c>
      <c r="E2326" s="9">
        <v>0.6</v>
      </c>
    </row>
    <row r="2327" spans="1:5" x14ac:dyDescent="0.25">
      <c r="A2327" s="13">
        <v>24.27</v>
      </c>
      <c r="B2327" s="48" t="s">
        <v>21</v>
      </c>
      <c r="D2327" s="147">
        <v>720229100000</v>
      </c>
      <c r="E2327" s="9">
        <v>0.6</v>
      </c>
    </row>
    <row r="2328" spans="1:5" x14ac:dyDescent="0.25">
      <c r="A2328" s="13">
        <v>24.28</v>
      </c>
      <c r="B2328" s="48" t="s">
        <v>21</v>
      </c>
      <c r="D2328" s="145">
        <v>720221000012</v>
      </c>
      <c r="E2328" s="9">
        <v>0.6</v>
      </c>
    </row>
    <row r="2329" spans="1:5" x14ac:dyDescent="0.25">
      <c r="A2329" s="13">
        <v>24.29</v>
      </c>
      <c r="B2329" s="48" t="s">
        <v>21</v>
      </c>
      <c r="D2329" s="147">
        <v>720291000000</v>
      </c>
      <c r="E2329" s="9">
        <v>0.6</v>
      </c>
    </row>
    <row r="2330" spans="1:5" x14ac:dyDescent="0.25">
      <c r="A2330" s="13">
        <v>24.3</v>
      </c>
      <c r="B2330" s="48" t="s">
        <v>21</v>
      </c>
      <c r="D2330" s="145">
        <v>720280000000</v>
      </c>
      <c r="E2330" s="9">
        <v>0.6</v>
      </c>
    </row>
    <row r="2331" spans="1:5" x14ac:dyDescent="0.25">
      <c r="A2331" s="13">
        <v>24.31</v>
      </c>
      <c r="B2331" s="48" t="s">
        <v>21</v>
      </c>
      <c r="D2331" s="147">
        <v>720292000000</v>
      </c>
      <c r="E2331" s="9">
        <v>0.6</v>
      </c>
    </row>
    <row r="2332" spans="1:5" x14ac:dyDescent="0.25">
      <c r="A2332" s="13">
        <v>24.32</v>
      </c>
      <c r="B2332" s="48" t="s">
        <v>21</v>
      </c>
      <c r="D2332" s="145">
        <v>854470000000</v>
      </c>
      <c r="E2332" s="9">
        <v>0.6</v>
      </c>
    </row>
    <row r="2333" spans="1:5" x14ac:dyDescent="0.25">
      <c r="A2333" s="13">
        <v>24.33</v>
      </c>
      <c r="B2333" s="48" t="s">
        <v>21</v>
      </c>
      <c r="D2333" s="147">
        <v>901819900012</v>
      </c>
      <c r="E2333" s="9">
        <v>0.6</v>
      </c>
    </row>
    <row r="2334" spans="1:5" x14ac:dyDescent="0.25">
      <c r="A2334" s="13">
        <v>24.34</v>
      </c>
      <c r="B2334" s="48" t="s">
        <v>21</v>
      </c>
      <c r="D2334" s="145">
        <v>481200001000</v>
      </c>
      <c r="E2334" s="9">
        <v>0.6</v>
      </c>
    </row>
    <row r="2335" spans="1:5" x14ac:dyDescent="0.25">
      <c r="A2335" s="13">
        <v>24.35</v>
      </c>
      <c r="B2335" s="48" t="s">
        <v>21</v>
      </c>
      <c r="D2335" s="147">
        <v>480540000000</v>
      </c>
      <c r="E2335" s="9">
        <v>0.6</v>
      </c>
    </row>
    <row r="2336" spans="1:5" x14ac:dyDescent="0.25">
      <c r="A2336" s="13">
        <v>24.36</v>
      </c>
      <c r="B2336" s="48" t="s">
        <v>21</v>
      </c>
      <c r="D2336" s="145">
        <v>482320000000</v>
      </c>
      <c r="E2336" s="9">
        <v>0.6</v>
      </c>
    </row>
    <row r="2337" spans="1:5" x14ac:dyDescent="0.25">
      <c r="A2337" s="13">
        <v>24.37</v>
      </c>
      <c r="B2337" s="48" t="s">
        <v>21</v>
      </c>
      <c r="D2337" s="147">
        <v>290522000021</v>
      </c>
      <c r="E2337" s="9">
        <v>0.6</v>
      </c>
    </row>
    <row r="2338" spans="1:5" x14ac:dyDescent="0.25">
      <c r="A2338" s="13">
        <v>24.38</v>
      </c>
      <c r="B2338" s="48" t="s">
        <v>21</v>
      </c>
      <c r="D2338" s="145">
        <v>902750000000</v>
      </c>
      <c r="E2338" s="9">
        <v>0.6</v>
      </c>
    </row>
    <row r="2339" spans="1:5" x14ac:dyDescent="0.25">
      <c r="A2339" s="13">
        <v>24.39</v>
      </c>
      <c r="B2339" s="48" t="s">
        <v>21</v>
      </c>
      <c r="D2339" s="147">
        <v>900699009000</v>
      </c>
      <c r="E2339" s="9">
        <v>0.6</v>
      </c>
    </row>
    <row r="2340" spans="1:5" x14ac:dyDescent="0.25">
      <c r="A2340" s="13">
        <v>24.4</v>
      </c>
      <c r="B2340" s="48" t="s">
        <v>21</v>
      </c>
      <c r="D2340" s="145">
        <v>700510250000</v>
      </c>
      <c r="E2340" s="9">
        <v>0.6</v>
      </c>
    </row>
    <row r="2341" spans="1:5" x14ac:dyDescent="0.25">
      <c r="A2341" s="13">
        <v>24.41</v>
      </c>
      <c r="B2341" s="48" t="s">
        <v>21</v>
      </c>
      <c r="D2341" s="147">
        <v>700510800000</v>
      </c>
      <c r="E2341" s="9">
        <v>0.6</v>
      </c>
    </row>
    <row r="2342" spans="1:5" x14ac:dyDescent="0.25">
      <c r="A2342" s="13">
        <v>24.42</v>
      </c>
      <c r="B2342" s="48" t="s">
        <v>21</v>
      </c>
      <c r="D2342" s="145">
        <v>700530000000</v>
      </c>
      <c r="E2342" s="9">
        <v>0.6</v>
      </c>
    </row>
    <row r="2343" spans="1:5" x14ac:dyDescent="0.25">
      <c r="A2343" s="13">
        <v>24.43</v>
      </c>
      <c r="B2343" s="48" t="s">
        <v>21</v>
      </c>
      <c r="D2343" s="147">
        <v>700510050000</v>
      </c>
      <c r="E2343" s="9">
        <v>0.6</v>
      </c>
    </row>
    <row r="2344" spans="1:5" x14ac:dyDescent="0.25">
      <c r="A2344" s="13">
        <v>24.44</v>
      </c>
      <c r="B2344" s="48" t="s">
        <v>21</v>
      </c>
      <c r="D2344" s="145">
        <v>292412000000</v>
      </c>
      <c r="E2344" s="9">
        <v>0.6</v>
      </c>
    </row>
    <row r="2345" spans="1:5" x14ac:dyDescent="0.25">
      <c r="A2345" s="13">
        <v>24.45</v>
      </c>
      <c r="B2345" s="48" t="s">
        <v>21</v>
      </c>
      <c r="D2345" s="147">
        <v>290729001014</v>
      </c>
      <c r="E2345" s="9">
        <v>0.6</v>
      </c>
    </row>
    <row r="2346" spans="1:5" x14ac:dyDescent="0.25">
      <c r="A2346" s="13">
        <v>24.46</v>
      </c>
      <c r="B2346" s="48" t="s">
        <v>21</v>
      </c>
      <c r="D2346" s="145">
        <v>252922000000</v>
      </c>
      <c r="E2346" s="9">
        <v>0.6</v>
      </c>
    </row>
    <row r="2347" spans="1:5" x14ac:dyDescent="0.25">
      <c r="A2347" s="13">
        <v>24.47</v>
      </c>
      <c r="B2347" s="48" t="s">
        <v>21</v>
      </c>
      <c r="D2347" s="147">
        <v>252921000000</v>
      </c>
      <c r="E2347" s="9">
        <v>0.6</v>
      </c>
    </row>
    <row r="2348" spans="1:5" x14ac:dyDescent="0.25">
      <c r="A2348" s="13">
        <v>24.48</v>
      </c>
      <c r="B2348" s="48" t="s">
        <v>21</v>
      </c>
      <c r="D2348" s="145">
        <v>293391900022</v>
      </c>
      <c r="E2348" s="9">
        <v>0.6</v>
      </c>
    </row>
    <row r="2349" spans="1:5" x14ac:dyDescent="0.25">
      <c r="A2349" s="13">
        <v>24.49</v>
      </c>
      <c r="B2349" s="48" t="s">
        <v>21</v>
      </c>
      <c r="D2349" s="147">
        <v>390469200000</v>
      </c>
      <c r="E2349" s="9">
        <v>0.6</v>
      </c>
    </row>
    <row r="2350" spans="1:5" x14ac:dyDescent="0.25">
      <c r="A2350" s="13">
        <v>24.5</v>
      </c>
      <c r="B2350" s="48" t="s">
        <v>21</v>
      </c>
      <c r="D2350" s="145">
        <v>292219000024</v>
      </c>
      <c r="E2350" s="9">
        <v>0.6</v>
      </c>
    </row>
    <row r="2351" spans="1:5" x14ac:dyDescent="0.25">
      <c r="A2351" s="13">
        <v>24.51</v>
      </c>
      <c r="B2351" s="48" t="s">
        <v>21</v>
      </c>
      <c r="D2351" s="147">
        <v>320420000000</v>
      </c>
      <c r="E2351" s="9">
        <v>0.6</v>
      </c>
    </row>
    <row r="2352" spans="1:5" x14ac:dyDescent="0.25">
      <c r="A2352" s="13">
        <v>24.52</v>
      </c>
      <c r="B2352" s="48" t="s">
        <v>21</v>
      </c>
      <c r="D2352" s="145">
        <v>901819900013</v>
      </c>
      <c r="E2352" s="9">
        <v>0.6</v>
      </c>
    </row>
    <row r="2353" spans="1:5" x14ac:dyDescent="0.25">
      <c r="A2353" s="13">
        <v>24.53</v>
      </c>
      <c r="B2353" s="48" t="s">
        <v>21</v>
      </c>
      <c r="D2353" s="147">
        <v>291511000000</v>
      </c>
      <c r="E2353" s="9">
        <v>0.6</v>
      </c>
    </row>
    <row r="2354" spans="1:5" x14ac:dyDescent="0.25">
      <c r="A2354" s="13">
        <v>24.54</v>
      </c>
      <c r="B2354" s="48" t="s">
        <v>21</v>
      </c>
      <c r="D2354" s="145">
        <v>291513009019</v>
      </c>
      <c r="E2354" s="9">
        <v>0.6</v>
      </c>
    </row>
    <row r="2355" spans="1:5" x14ac:dyDescent="0.25">
      <c r="A2355" s="13">
        <v>24.55</v>
      </c>
      <c r="B2355" s="48" t="s">
        <v>21</v>
      </c>
      <c r="D2355" s="147">
        <v>291512000019</v>
      </c>
      <c r="E2355" s="9">
        <v>0.6</v>
      </c>
    </row>
    <row r="2356" spans="1:5" x14ac:dyDescent="0.25">
      <c r="A2356" s="13">
        <v>24.56</v>
      </c>
      <c r="B2356" s="48" t="s">
        <v>21</v>
      </c>
      <c r="D2356" s="145">
        <v>291419900015</v>
      </c>
      <c r="E2356" s="9">
        <v>0.6</v>
      </c>
    </row>
    <row r="2357" spans="1:5" x14ac:dyDescent="0.25">
      <c r="A2357" s="13">
        <v>24.57</v>
      </c>
      <c r="B2357" s="48" t="s">
        <v>21</v>
      </c>
      <c r="D2357" s="147">
        <v>310390000000</v>
      </c>
      <c r="E2357" s="9">
        <v>0.6</v>
      </c>
    </row>
    <row r="2358" spans="1:5" x14ac:dyDescent="0.25">
      <c r="A2358" s="13">
        <v>24.58</v>
      </c>
      <c r="B2358" s="48" t="s">
        <v>21</v>
      </c>
      <c r="D2358" s="145">
        <v>251020009000</v>
      </c>
      <c r="E2358" s="9">
        <v>0.6</v>
      </c>
    </row>
    <row r="2359" spans="1:5" x14ac:dyDescent="0.25">
      <c r="A2359" s="13">
        <v>24.59</v>
      </c>
      <c r="B2359" s="48" t="s">
        <v>21</v>
      </c>
      <c r="D2359" s="148">
        <v>293149900033</v>
      </c>
      <c r="E2359" s="9">
        <v>0.6</v>
      </c>
    </row>
    <row r="2360" spans="1:5" x14ac:dyDescent="0.25">
      <c r="A2360" s="13">
        <v>24.6</v>
      </c>
      <c r="B2360" s="48" t="s">
        <v>21</v>
      </c>
      <c r="D2360" s="149">
        <v>293149800033</v>
      </c>
      <c r="E2360" s="9">
        <v>0.6</v>
      </c>
    </row>
    <row r="2361" spans="1:5" x14ac:dyDescent="0.25">
      <c r="A2361" s="13">
        <v>24.61</v>
      </c>
      <c r="B2361" s="48" t="s">
        <v>21</v>
      </c>
      <c r="D2361" s="145">
        <v>281212000000</v>
      </c>
      <c r="E2361" s="9">
        <v>0.6</v>
      </c>
    </row>
    <row r="2362" spans="1:5" x14ac:dyDescent="0.25">
      <c r="A2362" s="13">
        <v>24.62</v>
      </c>
      <c r="B2362" s="48" t="s">
        <v>21</v>
      </c>
      <c r="D2362" s="147">
        <v>281214000000</v>
      </c>
      <c r="E2362" s="9">
        <v>0.6</v>
      </c>
    </row>
    <row r="2363" spans="1:5" x14ac:dyDescent="0.25">
      <c r="A2363" s="13">
        <v>24.63</v>
      </c>
      <c r="B2363" s="48" t="s">
        <v>21</v>
      </c>
      <c r="D2363" s="145">
        <v>280910000000</v>
      </c>
      <c r="E2363" s="9">
        <v>0.6</v>
      </c>
    </row>
    <row r="2364" spans="1:5" x14ac:dyDescent="0.25">
      <c r="A2364" s="13">
        <v>24.64</v>
      </c>
      <c r="B2364" s="48" t="s">
        <v>21</v>
      </c>
      <c r="D2364" s="147">
        <v>281390100000</v>
      </c>
      <c r="E2364" s="9">
        <v>0.6</v>
      </c>
    </row>
    <row r="2365" spans="1:5" x14ac:dyDescent="0.25">
      <c r="A2365" s="13">
        <v>24.65</v>
      </c>
      <c r="B2365" s="48" t="s">
        <v>21</v>
      </c>
      <c r="D2365" s="145">
        <v>281290000012</v>
      </c>
      <c r="E2365" s="9">
        <v>0.6</v>
      </c>
    </row>
    <row r="2366" spans="1:5" x14ac:dyDescent="0.25">
      <c r="A2366" s="13">
        <v>24.66</v>
      </c>
      <c r="B2366" s="48" t="s">
        <v>21</v>
      </c>
      <c r="D2366" s="147">
        <v>281213000000</v>
      </c>
      <c r="E2366" s="9">
        <v>0.6</v>
      </c>
    </row>
    <row r="2367" spans="1:5" x14ac:dyDescent="0.25">
      <c r="A2367" s="13">
        <v>24.67</v>
      </c>
      <c r="B2367" s="48" t="s">
        <v>21</v>
      </c>
      <c r="D2367" s="145">
        <v>281219100000</v>
      </c>
      <c r="E2367" s="9">
        <v>0.6</v>
      </c>
    </row>
    <row r="2368" spans="1:5" x14ac:dyDescent="0.25">
      <c r="A2368" s="13">
        <v>24.68</v>
      </c>
      <c r="B2368" s="48" t="s">
        <v>21</v>
      </c>
      <c r="D2368" s="147">
        <v>281211000000</v>
      </c>
      <c r="E2368" s="9">
        <v>0.6</v>
      </c>
    </row>
    <row r="2369" spans="1:5" x14ac:dyDescent="0.25">
      <c r="A2369" s="13">
        <v>24.69</v>
      </c>
      <c r="B2369" s="48" t="s">
        <v>21</v>
      </c>
      <c r="D2369" s="145">
        <v>900890009000</v>
      </c>
      <c r="E2369" s="9">
        <v>0.6</v>
      </c>
    </row>
    <row r="2370" spans="1:5" x14ac:dyDescent="0.25">
      <c r="A2370" s="13">
        <v>24.7</v>
      </c>
      <c r="B2370" s="48" t="s">
        <v>21</v>
      </c>
      <c r="D2370" s="147">
        <v>370242000000</v>
      </c>
      <c r="E2370" s="9">
        <v>0.6</v>
      </c>
    </row>
    <row r="2371" spans="1:5" x14ac:dyDescent="0.25">
      <c r="A2371" s="13">
        <v>24.71</v>
      </c>
      <c r="B2371" s="48" t="s">
        <v>21</v>
      </c>
      <c r="D2371" s="145">
        <v>370244000000</v>
      </c>
      <c r="E2371" s="9">
        <v>0.6</v>
      </c>
    </row>
    <row r="2372" spans="1:5" x14ac:dyDescent="0.25">
      <c r="A2372" s="13">
        <v>24.72</v>
      </c>
      <c r="B2372" s="48" t="s">
        <v>21</v>
      </c>
      <c r="D2372" s="147">
        <v>370243000000</v>
      </c>
      <c r="E2372" s="9">
        <v>0.6</v>
      </c>
    </row>
    <row r="2373" spans="1:5" x14ac:dyDescent="0.25">
      <c r="A2373" s="13">
        <v>24.73</v>
      </c>
      <c r="B2373" s="48" t="s">
        <v>21</v>
      </c>
      <c r="D2373" s="145">
        <v>900691000000</v>
      </c>
      <c r="E2373" s="9">
        <v>0.6</v>
      </c>
    </row>
    <row r="2374" spans="1:5" x14ac:dyDescent="0.25">
      <c r="A2374" s="13">
        <v>24.74</v>
      </c>
      <c r="B2374" s="48" t="s">
        <v>21</v>
      </c>
      <c r="D2374" s="147">
        <v>370710000000</v>
      </c>
      <c r="E2374" s="9">
        <v>0.6</v>
      </c>
    </row>
    <row r="2375" spans="1:5" x14ac:dyDescent="0.25">
      <c r="A2375" s="13">
        <v>24.75</v>
      </c>
      <c r="B2375" s="48" t="s">
        <v>21</v>
      </c>
      <c r="D2375" s="145">
        <v>900669009000</v>
      </c>
      <c r="E2375" s="9">
        <v>0.6</v>
      </c>
    </row>
    <row r="2376" spans="1:5" x14ac:dyDescent="0.25">
      <c r="A2376" s="13">
        <v>24.76</v>
      </c>
      <c r="B2376" s="48" t="s">
        <v>21</v>
      </c>
      <c r="D2376" s="147">
        <v>900699001000</v>
      </c>
      <c r="E2376" s="9">
        <v>0.6</v>
      </c>
    </row>
    <row r="2377" spans="1:5" x14ac:dyDescent="0.25">
      <c r="A2377" s="13">
        <v>24.77</v>
      </c>
      <c r="B2377" s="48" t="s">
        <v>21</v>
      </c>
      <c r="D2377" s="145">
        <v>900661000000</v>
      </c>
      <c r="E2377" s="9">
        <v>0.6</v>
      </c>
    </row>
    <row r="2378" spans="1:5" x14ac:dyDescent="0.25">
      <c r="A2378" s="13">
        <v>24.78</v>
      </c>
      <c r="B2378" s="48" t="s">
        <v>21</v>
      </c>
      <c r="D2378" s="147">
        <v>370790200000</v>
      </c>
      <c r="E2378" s="9">
        <v>0.6</v>
      </c>
    </row>
    <row r="2379" spans="1:5" x14ac:dyDescent="0.25">
      <c r="A2379" s="13">
        <v>24.79</v>
      </c>
      <c r="B2379" s="48" t="s">
        <v>21</v>
      </c>
      <c r="D2379" s="145">
        <v>370790900000</v>
      </c>
      <c r="E2379" s="9">
        <v>0.6</v>
      </c>
    </row>
    <row r="2380" spans="1:5" x14ac:dyDescent="0.25">
      <c r="A2380" s="13">
        <v>24.8</v>
      </c>
      <c r="B2380" s="48" t="s">
        <v>21</v>
      </c>
      <c r="D2380" s="147">
        <v>370199000000</v>
      </c>
      <c r="E2380" s="9">
        <v>0.6</v>
      </c>
    </row>
    <row r="2381" spans="1:5" x14ac:dyDescent="0.25">
      <c r="A2381" s="13">
        <v>24.81</v>
      </c>
      <c r="B2381" s="48" t="s">
        <v>21</v>
      </c>
      <c r="D2381" s="145">
        <v>900669001000</v>
      </c>
      <c r="E2381" s="9">
        <v>0.6</v>
      </c>
    </row>
    <row r="2382" spans="1:5" x14ac:dyDescent="0.25">
      <c r="A2382" s="13">
        <v>24.82</v>
      </c>
      <c r="B2382" s="48" t="s">
        <v>21</v>
      </c>
      <c r="D2382" s="147">
        <v>370310000019</v>
      </c>
      <c r="E2382" s="9">
        <v>0.6</v>
      </c>
    </row>
    <row r="2383" spans="1:5" x14ac:dyDescent="0.25">
      <c r="A2383" s="13">
        <v>24.83</v>
      </c>
      <c r="B2383" s="48" t="s">
        <v>21</v>
      </c>
      <c r="D2383" s="145">
        <v>370320000000</v>
      </c>
      <c r="E2383" s="9">
        <v>0.6</v>
      </c>
    </row>
    <row r="2384" spans="1:5" x14ac:dyDescent="0.25">
      <c r="A2384" s="13">
        <v>24.84</v>
      </c>
      <c r="B2384" s="48" t="s">
        <v>21</v>
      </c>
      <c r="D2384" s="147">
        <v>370310000011</v>
      </c>
      <c r="E2384" s="9">
        <v>0.6</v>
      </c>
    </row>
    <row r="2385" spans="1:5" x14ac:dyDescent="0.25">
      <c r="A2385" s="13">
        <v>24.85</v>
      </c>
      <c r="B2385" s="48" t="s">
        <v>21</v>
      </c>
      <c r="D2385" s="145">
        <v>370390000000</v>
      </c>
      <c r="E2385" s="9">
        <v>0.6</v>
      </c>
    </row>
    <row r="2386" spans="1:5" x14ac:dyDescent="0.25">
      <c r="A2386" s="13">
        <v>24.86</v>
      </c>
      <c r="B2386" s="48" t="s">
        <v>21</v>
      </c>
      <c r="D2386" s="147">
        <v>901120900011</v>
      </c>
      <c r="E2386" s="9">
        <v>0.6</v>
      </c>
    </row>
    <row r="2387" spans="1:5" x14ac:dyDescent="0.25">
      <c r="A2387" s="13">
        <v>24.87</v>
      </c>
      <c r="B2387" s="48" t="s">
        <v>21</v>
      </c>
      <c r="D2387" s="145">
        <v>901120100000</v>
      </c>
      <c r="E2387" s="9">
        <v>0.6</v>
      </c>
    </row>
    <row r="2388" spans="1:5" x14ac:dyDescent="0.25">
      <c r="A2388" s="13">
        <v>24.88</v>
      </c>
      <c r="B2388" s="48" t="s">
        <v>21</v>
      </c>
      <c r="D2388" s="147">
        <v>292519950013</v>
      </c>
      <c r="E2388" s="9">
        <v>0.6</v>
      </c>
    </row>
    <row r="2389" spans="1:5" x14ac:dyDescent="0.25">
      <c r="A2389" s="13">
        <v>24.89</v>
      </c>
      <c r="B2389" s="48" t="s">
        <v>21</v>
      </c>
      <c r="D2389" s="145">
        <v>271019660011</v>
      </c>
      <c r="E2389" s="9">
        <v>0.6</v>
      </c>
    </row>
    <row r="2390" spans="1:5" x14ac:dyDescent="0.25">
      <c r="A2390" s="13">
        <v>24.9</v>
      </c>
      <c r="B2390" s="48" t="s">
        <v>21</v>
      </c>
      <c r="D2390" s="147">
        <v>271019620011</v>
      </c>
      <c r="E2390" s="9">
        <v>0.6</v>
      </c>
    </row>
    <row r="2391" spans="1:5" x14ac:dyDescent="0.25">
      <c r="A2391" s="13">
        <v>24.91</v>
      </c>
      <c r="B2391" s="48" t="s">
        <v>21</v>
      </c>
      <c r="D2391" s="145">
        <v>271019550000</v>
      </c>
      <c r="E2391" s="9">
        <v>0.6</v>
      </c>
    </row>
    <row r="2392" spans="1:5" x14ac:dyDescent="0.25">
      <c r="A2392" s="13">
        <v>24.92</v>
      </c>
      <c r="B2392" s="48" t="s">
        <v>21</v>
      </c>
      <c r="D2392" s="147">
        <v>293499609000</v>
      </c>
      <c r="E2392" s="9">
        <v>0.6</v>
      </c>
    </row>
    <row r="2393" spans="1:5" x14ac:dyDescent="0.25">
      <c r="A2393" s="13">
        <v>24.93</v>
      </c>
      <c r="B2393" s="48" t="s">
        <v>21</v>
      </c>
      <c r="D2393" s="145">
        <v>293213000011</v>
      </c>
      <c r="E2393" s="9">
        <v>0.6</v>
      </c>
    </row>
    <row r="2394" spans="1:5" x14ac:dyDescent="0.25">
      <c r="A2394" s="13">
        <v>24.94</v>
      </c>
      <c r="B2394" s="48" t="s">
        <v>21</v>
      </c>
      <c r="D2394" s="147">
        <v>284290809200</v>
      </c>
      <c r="E2394" s="9">
        <v>0.6</v>
      </c>
    </row>
    <row r="2395" spans="1:5" x14ac:dyDescent="0.25">
      <c r="A2395" s="13">
        <v>24.95</v>
      </c>
      <c r="B2395" s="48" t="s">
        <v>21</v>
      </c>
      <c r="D2395" s="145">
        <v>292249859036</v>
      </c>
      <c r="E2395" s="9">
        <v>0.6</v>
      </c>
    </row>
    <row r="2396" spans="1:5" x14ac:dyDescent="0.25">
      <c r="A2396" s="13">
        <v>24.96</v>
      </c>
      <c r="B2396" s="48" t="s">
        <v>21</v>
      </c>
      <c r="D2396" s="147">
        <v>280530310000</v>
      </c>
      <c r="E2396" s="9">
        <v>0.6</v>
      </c>
    </row>
    <row r="2397" spans="1:5" x14ac:dyDescent="0.25">
      <c r="A2397" s="13">
        <v>24.97</v>
      </c>
      <c r="B2397" s="48" t="s">
        <v>21</v>
      </c>
      <c r="D2397" s="145">
        <v>284690600000</v>
      </c>
      <c r="E2397" s="9">
        <v>0.6</v>
      </c>
    </row>
    <row r="2398" spans="1:5" x14ac:dyDescent="0.25">
      <c r="A2398" s="13">
        <v>24.98</v>
      </c>
      <c r="B2398" s="48" t="s">
        <v>21</v>
      </c>
      <c r="D2398" s="147">
        <v>291829008111</v>
      </c>
      <c r="E2398" s="9">
        <v>0.6</v>
      </c>
    </row>
    <row r="2399" spans="1:5" x14ac:dyDescent="0.25">
      <c r="A2399" s="13">
        <v>24.99</v>
      </c>
      <c r="B2399" s="48" t="s">
        <v>21</v>
      </c>
      <c r="D2399" s="145">
        <v>291829008129</v>
      </c>
      <c r="E2399" s="9">
        <v>0.6</v>
      </c>
    </row>
    <row r="2400" spans="1:5" x14ac:dyDescent="0.25">
      <c r="A2400" s="13">
        <v>25</v>
      </c>
      <c r="B2400" s="48" t="s">
        <v>21</v>
      </c>
      <c r="D2400" s="147">
        <v>291829008119</v>
      </c>
      <c r="E2400" s="9">
        <v>0.6</v>
      </c>
    </row>
    <row r="2401" spans="1:5" x14ac:dyDescent="0.25">
      <c r="A2401" s="13">
        <v>25.01</v>
      </c>
      <c r="B2401" s="48" t="s">
        <v>21</v>
      </c>
      <c r="D2401" s="145">
        <v>262011000000</v>
      </c>
      <c r="E2401" s="9">
        <v>0.6</v>
      </c>
    </row>
    <row r="2402" spans="1:5" x14ac:dyDescent="0.25">
      <c r="A2402" s="13">
        <v>25.02</v>
      </c>
      <c r="B2402" s="48" t="s">
        <v>21</v>
      </c>
      <c r="D2402" s="147">
        <v>811299700000</v>
      </c>
      <c r="E2402" s="9">
        <v>0.6</v>
      </c>
    </row>
    <row r="2403" spans="1:5" x14ac:dyDescent="0.25">
      <c r="A2403" s="13">
        <v>25.03</v>
      </c>
      <c r="B2403" s="48" t="s">
        <v>21</v>
      </c>
      <c r="D2403" s="145">
        <v>293220200000</v>
      </c>
      <c r="E2403" s="9">
        <v>0.6</v>
      </c>
    </row>
    <row r="2404" spans="1:5" x14ac:dyDescent="0.25">
      <c r="A2404" s="13">
        <v>25.04</v>
      </c>
      <c r="B2404" s="48" t="s">
        <v>21</v>
      </c>
      <c r="D2404" s="147">
        <v>290950003000</v>
      </c>
      <c r="E2404" s="9">
        <v>0.6</v>
      </c>
    </row>
    <row r="2405" spans="1:5" x14ac:dyDescent="0.25">
      <c r="A2405" s="13">
        <v>25.05</v>
      </c>
      <c r="B2405" s="48" t="s">
        <v>21</v>
      </c>
      <c r="D2405" s="145">
        <v>840510000011</v>
      </c>
      <c r="E2405" s="9">
        <v>0.6</v>
      </c>
    </row>
    <row r="2406" spans="1:5" x14ac:dyDescent="0.25">
      <c r="A2406" s="13">
        <v>25.06</v>
      </c>
      <c r="B2406" s="48" t="s">
        <v>21</v>
      </c>
      <c r="D2406" s="147">
        <v>580300909000</v>
      </c>
      <c r="E2406" s="9">
        <v>0.6</v>
      </c>
    </row>
    <row r="2407" spans="1:5" x14ac:dyDescent="0.25">
      <c r="A2407" s="13">
        <v>25.07</v>
      </c>
      <c r="B2407" s="48" t="s">
        <v>21</v>
      </c>
      <c r="D2407" s="145">
        <v>580300902000</v>
      </c>
      <c r="E2407" s="9">
        <v>0.6</v>
      </c>
    </row>
    <row r="2408" spans="1:5" x14ac:dyDescent="0.25">
      <c r="A2408" s="13">
        <v>25.08</v>
      </c>
      <c r="B2408" s="48" t="s">
        <v>21</v>
      </c>
      <c r="D2408" s="147">
        <v>580300100000</v>
      </c>
      <c r="E2408" s="9">
        <v>0.6</v>
      </c>
    </row>
    <row r="2409" spans="1:5" x14ac:dyDescent="0.25">
      <c r="A2409" s="13">
        <v>25.09</v>
      </c>
      <c r="B2409" s="48" t="s">
        <v>21</v>
      </c>
      <c r="D2409" s="145">
        <v>580300901000</v>
      </c>
      <c r="E2409" s="9">
        <v>0.6</v>
      </c>
    </row>
    <row r="2410" spans="1:5" x14ac:dyDescent="0.25">
      <c r="A2410" s="13">
        <v>25.1</v>
      </c>
      <c r="B2410" s="48" t="s">
        <v>21</v>
      </c>
      <c r="D2410" s="147">
        <v>271019350000</v>
      </c>
      <c r="E2410" s="9">
        <v>0.6</v>
      </c>
    </row>
    <row r="2411" spans="1:5" x14ac:dyDescent="0.25">
      <c r="A2411" s="13">
        <v>25.11</v>
      </c>
      <c r="B2411" s="48" t="s">
        <v>21</v>
      </c>
      <c r="D2411" s="145">
        <v>271020160000</v>
      </c>
      <c r="E2411" s="9">
        <v>0.6</v>
      </c>
    </row>
    <row r="2412" spans="1:5" x14ac:dyDescent="0.25">
      <c r="A2412" s="13">
        <v>25.12</v>
      </c>
      <c r="B2412" s="48" t="s">
        <v>21</v>
      </c>
      <c r="D2412" s="147">
        <v>271020190000</v>
      </c>
      <c r="E2412" s="9">
        <v>0.6</v>
      </c>
    </row>
    <row r="2413" spans="1:5" x14ac:dyDescent="0.25">
      <c r="A2413" s="13">
        <v>25.13</v>
      </c>
      <c r="B2413" s="48" t="s">
        <v>21</v>
      </c>
      <c r="D2413" s="145">
        <v>902710100000</v>
      </c>
      <c r="E2413" s="9">
        <v>0.6</v>
      </c>
    </row>
    <row r="2414" spans="1:5" x14ac:dyDescent="0.25">
      <c r="A2414" s="13">
        <v>25.14</v>
      </c>
      <c r="B2414" s="48" t="s">
        <v>21</v>
      </c>
      <c r="D2414" s="147">
        <v>840590000000</v>
      </c>
      <c r="E2414" s="9">
        <v>0.6</v>
      </c>
    </row>
    <row r="2415" spans="1:5" x14ac:dyDescent="0.25">
      <c r="A2415" s="13">
        <v>25.15</v>
      </c>
      <c r="B2415" s="48" t="s">
        <v>21</v>
      </c>
      <c r="D2415" s="145">
        <v>480100001000</v>
      </c>
      <c r="E2415" s="9">
        <v>0.6</v>
      </c>
    </row>
    <row r="2416" spans="1:5" x14ac:dyDescent="0.25">
      <c r="A2416" s="13">
        <v>25.16</v>
      </c>
      <c r="B2416" s="48" t="s">
        <v>21</v>
      </c>
      <c r="D2416" s="147">
        <v>842139851000</v>
      </c>
      <c r="E2416" s="9">
        <v>0.6</v>
      </c>
    </row>
    <row r="2417" spans="1:5" x14ac:dyDescent="0.25">
      <c r="A2417" s="13">
        <v>25.17</v>
      </c>
      <c r="B2417" s="48" t="s">
        <v>21</v>
      </c>
      <c r="D2417" s="145">
        <v>842139859000</v>
      </c>
      <c r="E2417" s="9">
        <v>0.6</v>
      </c>
    </row>
    <row r="2418" spans="1:5" x14ac:dyDescent="0.25">
      <c r="A2418" s="13">
        <v>25.18</v>
      </c>
      <c r="B2418" s="48" t="s">
        <v>21</v>
      </c>
      <c r="D2418" s="147">
        <v>842139150000</v>
      </c>
      <c r="E2418" s="9">
        <v>0.6</v>
      </c>
    </row>
    <row r="2419" spans="1:5" x14ac:dyDescent="0.25">
      <c r="A2419" s="13">
        <v>25.19</v>
      </c>
      <c r="B2419" s="48" t="s">
        <v>21</v>
      </c>
      <c r="D2419" s="145">
        <v>848710100000</v>
      </c>
      <c r="E2419" s="9">
        <v>0.6</v>
      </c>
    </row>
    <row r="2420" spans="1:5" x14ac:dyDescent="0.25">
      <c r="A2420" s="13">
        <v>25.2</v>
      </c>
      <c r="B2420" s="48" t="s">
        <v>21</v>
      </c>
      <c r="D2420" s="147">
        <v>401694000000</v>
      </c>
      <c r="E2420" s="9">
        <v>0.6</v>
      </c>
    </row>
    <row r="2421" spans="1:5" x14ac:dyDescent="0.25">
      <c r="A2421" s="13">
        <v>25.21</v>
      </c>
      <c r="B2421" s="48" t="s">
        <v>21</v>
      </c>
      <c r="D2421" s="145">
        <v>470429000000</v>
      </c>
      <c r="E2421" s="9">
        <v>0.6</v>
      </c>
    </row>
    <row r="2422" spans="1:5" x14ac:dyDescent="0.25">
      <c r="A2422" s="13">
        <v>25.22</v>
      </c>
      <c r="B2422" s="48" t="s">
        <v>21</v>
      </c>
      <c r="D2422" s="147">
        <v>680620100000</v>
      </c>
      <c r="E2422" s="9">
        <v>0.6</v>
      </c>
    </row>
    <row r="2423" spans="1:5" x14ac:dyDescent="0.25">
      <c r="A2423" s="13">
        <v>25.23</v>
      </c>
      <c r="B2423" s="48" t="s">
        <v>21</v>
      </c>
      <c r="D2423" s="145">
        <v>680620900012</v>
      </c>
      <c r="E2423" s="9">
        <v>0.6</v>
      </c>
    </row>
    <row r="2424" spans="1:5" x14ac:dyDescent="0.25">
      <c r="A2424" s="13">
        <v>25.24</v>
      </c>
      <c r="B2424" s="48" t="s">
        <v>21</v>
      </c>
      <c r="D2424" s="147">
        <v>294190000022</v>
      </c>
      <c r="E2424" s="9">
        <v>0.6</v>
      </c>
    </row>
    <row r="2425" spans="1:5" x14ac:dyDescent="0.25">
      <c r="A2425" s="13">
        <v>25.25</v>
      </c>
      <c r="B2425" s="48" t="s">
        <v>21</v>
      </c>
      <c r="D2425" s="145">
        <v>294190000023</v>
      </c>
      <c r="E2425" s="9">
        <v>0.6</v>
      </c>
    </row>
    <row r="2426" spans="1:5" x14ac:dyDescent="0.25">
      <c r="A2426" s="13">
        <v>25.26</v>
      </c>
      <c r="B2426" s="48" t="s">
        <v>21</v>
      </c>
      <c r="D2426" s="147">
        <v>294190000029</v>
      </c>
      <c r="E2426" s="9">
        <v>0.6</v>
      </c>
    </row>
    <row r="2427" spans="1:5" x14ac:dyDescent="0.25">
      <c r="A2427" s="13">
        <v>25.27</v>
      </c>
      <c r="B2427" s="48" t="s">
        <v>21</v>
      </c>
      <c r="D2427" s="145">
        <v>903180209000</v>
      </c>
      <c r="E2427" s="9">
        <v>0.6</v>
      </c>
    </row>
    <row r="2428" spans="1:5" x14ac:dyDescent="0.25">
      <c r="A2428" s="13">
        <v>25.28</v>
      </c>
      <c r="B2428" s="48" t="s">
        <v>21</v>
      </c>
      <c r="D2428" s="147">
        <v>290522000011</v>
      </c>
      <c r="E2428" s="9">
        <v>0.6</v>
      </c>
    </row>
    <row r="2429" spans="1:5" x14ac:dyDescent="0.25">
      <c r="A2429" s="13">
        <v>25.29</v>
      </c>
      <c r="B2429" s="48" t="s">
        <v>21</v>
      </c>
      <c r="D2429" s="145">
        <v>853540000012</v>
      </c>
      <c r="E2429" s="9">
        <v>0.6</v>
      </c>
    </row>
    <row r="2430" spans="1:5" x14ac:dyDescent="0.25">
      <c r="A2430" s="13">
        <v>25.3</v>
      </c>
      <c r="B2430" s="48" t="s">
        <v>21</v>
      </c>
      <c r="D2430" s="147">
        <v>903033701000</v>
      </c>
      <c r="E2430" s="9">
        <v>0.6</v>
      </c>
    </row>
    <row r="2431" spans="1:5" x14ac:dyDescent="0.25">
      <c r="A2431" s="13">
        <v>25.31</v>
      </c>
      <c r="B2431" s="48" t="s">
        <v>21</v>
      </c>
      <c r="D2431" s="145">
        <v>903033709000</v>
      </c>
      <c r="E2431" s="9">
        <v>0.6</v>
      </c>
    </row>
    <row r="2432" spans="1:5" x14ac:dyDescent="0.25">
      <c r="A2432" s="13">
        <v>25.32</v>
      </c>
      <c r="B2432" s="48" t="s">
        <v>21</v>
      </c>
      <c r="D2432" s="147">
        <v>282560000011</v>
      </c>
      <c r="E2432" s="9">
        <v>0.6</v>
      </c>
    </row>
    <row r="2433" spans="1:5" x14ac:dyDescent="0.25">
      <c r="A2433" s="13">
        <v>25.33</v>
      </c>
      <c r="B2433" s="48" t="s">
        <v>21</v>
      </c>
      <c r="D2433" s="145">
        <v>291819983000</v>
      </c>
      <c r="E2433" s="9">
        <v>0.6</v>
      </c>
    </row>
    <row r="2434" spans="1:5" x14ac:dyDescent="0.25">
      <c r="A2434" s="13">
        <v>25.34</v>
      </c>
      <c r="B2434" s="48" t="s">
        <v>21</v>
      </c>
      <c r="D2434" s="147">
        <v>844190101100</v>
      </c>
      <c r="E2434" s="9">
        <v>0.6</v>
      </c>
    </row>
    <row r="2435" spans="1:5" x14ac:dyDescent="0.25">
      <c r="A2435" s="13">
        <v>25.35</v>
      </c>
      <c r="B2435" s="48" t="s">
        <v>21</v>
      </c>
      <c r="D2435" s="145">
        <v>844190101900</v>
      </c>
      <c r="E2435" s="9">
        <v>0.6</v>
      </c>
    </row>
    <row r="2436" spans="1:5" x14ac:dyDescent="0.25">
      <c r="A2436" s="13">
        <v>25.36</v>
      </c>
      <c r="B2436" s="48" t="s">
        <v>21</v>
      </c>
      <c r="D2436" s="147">
        <v>291570501014</v>
      </c>
      <c r="E2436" s="9">
        <v>0.6</v>
      </c>
    </row>
    <row r="2437" spans="1:5" x14ac:dyDescent="0.25">
      <c r="A2437" s="13">
        <v>25.37</v>
      </c>
      <c r="B2437" s="48" t="s">
        <v>21</v>
      </c>
      <c r="D2437" s="145">
        <v>291539003014</v>
      </c>
      <c r="E2437" s="9">
        <v>0.6</v>
      </c>
    </row>
    <row r="2438" spans="1:5" x14ac:dyDescent="0.25">
      <c r="A2438" s="13">
        <v>25.38</v>
      </c>
      <c r="B2438" s="48" t="s">
        <v>21</v>
      </c>
      <c r="D2438" s="147">
        <v>291990009011</v>
      </c>
      <c r="E2438" s="9">
        <v>0.6</v>
      </c>
    </row>
    <row r="2439" spans="1:5" x14ac:dyDescent="0.25">
      <c r="A2439" s="13">
        <v>25.39</v>
      </c>
      <c r="B2439" s="48" t="s">
        <v>21</v>
      </c>
      <c r="D2439" s="145">
        <v>290950002000</v>
      </c>
      <c r="E2439" s="9">
        <v>0.6</v>
      </c>
    </row>
    <row r="2440" spans="1:5" x14ac:dyDescent="0.25">
      <c r="A2440" s="13">
        <v>25.4</v>
      </c>
      <c r="B2440" s="48" t="s">
        <v>21</v>
      </c>
      <c r="D2440" s="147">
        <v>293890300000</v>
      </c>
      <c r="E2440" s="9">
        <v>0.6</v>
      </c>
    </row>
    <row r="2441" spans="1:5" x14ac:dyDescent="0.25">
      <c r="A2441" s="13">
        <v>25.41</v>
      </c>
      <c r="B2441" s="48" t="s">
        <v>21</v>
      </c>
      <c r="D2441" s="145">
        <v>292249851000</v>
      </c>
      <c r="E2441" s="9">
        <v>0.6</v>
      </c>
    </row>
    <row r="2442" spans="1:5" x14ac:dyDescent="0.25">
      <c r="A2442" s="13">
        <v>25.42</v>
      </c>
      <c r="B2442" s="48" t="s">
        <v>21</v>
      </c>
      <c r="D2442" s="147">
        <v>291816000011</v>
      </c>
      <c r="E2442" s="9">
        <v>0.6</v>
      </c>
    </row>
    <row r="2443" spans="1:5" x14ac:dyDescent="0.25">
      <c r="A2443" s="13">
        <v>25.43</v>
      </c>
      <c r="B2443" s="48" t="s">
        <v>21</v>
      </c>
      <c r="D2443" s="145">
        <v>291816000021</v>
      </c>
      <c r="E2443" s="9">
        <v>0.6</v>
      </c>
    </row>
    <row r="2444" spans="1:5" x14ac:dyDescent="0.25">
      <c r="A2444" s="13">
        <v>25.44</v>
      </c>
      <c r="B2444" s="48" t="s">
        <v>21</v>
      </c>
      <c r="D2444" s="147">
        <v>291816000019</v>
      </c>
      <c r="E2444" s="9">
        <v>0.6</v>
      </c>
    </row>
    <row r="2445" spans="1:5" x14ac:dyDescent="0.25">
      <c r="A2445" s="13">
        <v>25.45</v>
      </c>
      <c r="B2445" s="48" t="s">
        <v>21</v>
      </c>
      <c r="D2445" s="145">
        <v>292242000029</v>
      </c>
      <c r="E2445" s="9">
        <v>0.6</v>
      </c>
    </row>
    <row r="2446" spans="1:5" x14ac:dyDescent="0.25">
      <c r="A2446" s="13">
        <v>25.46</v>
      </c>
      <c r="B2446" s="48" t="s">
        <v>21</v>
      </c>
      <c r="D2446" s="147">
        <v>292242000011</v>
      </c>
      <c r="E2446" s="9">
        <v>0.6</v>
      </c>
    </row>
    <row r="2447" spans="1:5" x14ac:dyDescent="0.25">
      <c r="A2447" s="13">
        <v>25.47</v>
      </c>
      <c r="B2447" s="48" t="s">
        <v>21</v>
      </c>
      <c r="D2447" s="145">
        <v>292419000017</v>
      </c>
      <c r="E2447" s="9">
        <v>0.6</v>
      </c>
    </row>
    <row r="2448" spans="1:5" x14ac:dyDescent="0.25">
      <c r="A2448" s="13">
        <v>25.48</v>
      </c>
      <c r="B2448" s="48" t="s">
        <v>21</v>
      </c>
      <c r="D2448" s="147">
        <v>291719800013</v>
      </c>
      <c r="E2448" s="9">
        <v>0.6</v>
      </c>
    </row>
    <row r="2449" spans="1:5" x14ac:dyDescent="0.25">
      <c r="A2449" s="13">
        <v>25.49</v>
      </c>
      <c r="B2449" s="48" t="s">
        <v>21</v>
      </c>
      <c r="D2449" s="145">
        <v>900140800000</v>
      </c>
      <c r="E2449" s="9">
        <v>0.6</v>
      </c>
    </row>
    <row r="2450" spans="1:5" x14ac:dyDescent="0.25">
      <c r="A2450" s="13">
        <v>25.5</v>
      </c>
      <c r="B2450" s="48" t="s">
        <v>21</v>
      </c>
      <c r="D2450" s="147">
        <v>900150800000</v>
      </c>
      <c r="E2450" s="9">
        <v>0.6</v>
      </c>
    </row>
    <row r="2451" spans="1:5" x14ac:dyDescent="0.25">
      <c r="A2451" s="13">
        <v>25.51</v>
      </c>
      <c r="B2451" s="48" t="s">
        <v>21</v>
      </c>
      <c r="D2451" s="145">
        <v>900110100000</v>
      </c>
      <c r="E2451" s="9">
        <v>0.6</v>
      </c>
    </row>
    <row r="2452" spans="1:5" x14ac:dyDescent="0.25">
      <c r="A2452" s="13">
        <v>25.52</v>
      </c>
      <c r="B2452" s="48" t="s">
        <v>21</v>
      </c>
      <c r="D2452" s="147">
        <v>854020800000</v>
      </c>
      <c r="E2452" s="9">
        <v>0.6</v>
      </c>
    </row>
    <row r="2453" spans="1:5" x14ac:dyDescent="0.25">
      <c r="A2453" s="13">
        <v>25.53</v>
      </c>
      <c r="B2453" s="48" t="s">
        <v>21</v>
      </c>
      <c r="D2453" s="145">
        <v>900110101000</v>
      </c>
      <c r="E2453" s="9">
        <v>0.6</v>
      </c>
    </row>
    <row r="2454" spans="1:5" x14ac:dyDescent="0.25">
      <c r="A2454" s="13">
        <v>25.54</v>
      </c>
      <c r="B2454" s="48" t="s">
        <v>21</v>
      </c>
      <c r="D2454" s="147">
        <v>900110109000</v>
      </c>
      <c r="E2454" s="9">
        <v>0.6</v>
      </c>
    </row>
    <row r="2455" spans="1:5" x14ac:dyDescent="0.25">
      <c r="A2455" s="13">
        <v>25.55</v>
      </c>
      <c r="B2455" s="48" t="s">
        <v>21</v>
      </c>
      <c r="D2455" s="145">
        <v>901850900000</v>
      </c>
      <c r="E2455" s="9">
        <v>0.6</v>
      </c>
    </row>
    <row r="2456" spans="1:5" x14ac:dyDescent="0.25">
      <c r="A2456" s="13">
        <v>25.56</v>
      </c>
      <c r="B2456" s="48" t="s">
        <v>21</v>
      </c>
      <c r="D2456" s="147">
        <v>901850100000</v>
      </c>
      <c r="E2456" s="9">
        <v>0.6</v>
      </c>
    </row>
    <row r="2457" spans="1:5" x14ac:dyDescent="0.25">
      <c r="A2457" s="13">
        <v>25.57</v>
      </c>
      <c r="B2457" s="48" t="s">
        <v>21</v>
      </c>
      <c r="D2457" s="145">
        <v>400821100000</v>
      </c>
      <c r="E2457" s="9">
        <v>0.6</v>
      </c>
    </row>
    <row r="2458" spans="1:5" x14ac:dyDescent="0.25">
      <c r="A2458" s="13">
        <v>25.58</v>
      </c>
      <c r="B2458" s="48" t="s">
        <v>21</v>
      </c>
      <c r="D2458" s="147">
        <v>900390000000</v>
      </c>
      <c r="E2458" s="9">
        <v>0.6</v>
      </c>
    </row>
    <row r="2459" spans="1:5" x14ac:dyDescent="0.25">
      <c r="A2459" s="13">
        <v>25.59</v>
      </c>
      <c r="B2459" s="48" t="s">
        <v>21</v>
      </c>
      <c r="D2459" s="145">
        <v>380190009000</v>
      </c>
      <c r="E2459" s="9">
        <v>0.6</v>
      </c>
    </row>
    <row r="2460" spans="1:5" x14ac:dyDescent="0.25">
      <c r="A2460" s="13">
        <v>25.6</v>
      </c>
      <c r="B2460" s="48" t="s">
        <v>21</v>
      </c>
      <c r="D2460" s="147">
        <v>251611000000</v>
      </c>
      <c r="E2460" s="9">
        <v>0.6</v>
      </c>
    </row>
    <row r="2461" spans="1:5" x14ac:dyDescent="0.25">
      <c r="A2461" s="13">
        <v>25.61</v>
      </c>
      <c r="B2461" s="48" t="s">
        <v>21</v>
      </c>
      <c r="D2461" s="145">
        <v>251620000000</v>
      </c>
      <c r="E2461" s="9">
        <v>0.6</v>
      </c>
    </row>
    <row r="2462" spans="1:5" x14ac:dyDescent="0.25">
      <c r="A2462" s="13">
        <v>25.62</v>
      </c>
      <c r="B2462" s="48" t="s">
        <v>21</v>
      </c>
      <c r="D2462" s="147">
        <v>292529000011</v>
      </c>
      <c r="E2462" s="9">
        <v>0.6</v>
      </c>
    </row>
    <row r="2463" spans="1:5" x14ac:dyDescent="0.25">
      <c r="A2463" s="13">
        <v>25.63</v>
      </c>
      <c r="B2463" s="48" t="s">
        <v>21</v>
      </c>
      <c r="D2463" s="145">
        <v>292529000013</v>
      </c>
      <c r="E2463" s="9">
        <v>0.6</v>
      </c>
    </row>
    <row r="2464" spans="1:5" x14ac:dyDescent="0.25">
      <c r="A2464" s="13">
        <v>25.64</v>
      </c>
      <c r="B2464" s="48" t="s">
        <v>21</v>
      </c>
      <c r="D2464" s="147">
        <v>292529000014</v>
      </c>
      <c r="E2464" s="9">
        <v>0.6</v>
      </c>
    </row>
    <row r="2465" spans="1:5" x14ac:dyDescent="0.25">
      <c r="A2465" s="13">
        <v>25.65</v>
      </c>
      <c r="B2465" s="48" t="s">
        <v>21</v>
      </c>
      <c r="D2465" s="145">
        <v>411410900000</v>
      </c>
      <c r="E2465" s="9">
        <v>0.6</v>
      </c>
    </row>
    <row r="2466" spans="1:5" x14ac:dyDescent="0.25">
      <c r="A2466" s="13">
        <v>25.66</v>
      </c>
      <c r="B2466" s="48" t="s">
        <v>21</v>
      </c>
      <c r="D2466" s="147">
        <v>411410100000</v>
      </c>
      <c r="E2466" s="9">
        <v>0.6</v>
      </c>
    </row>
    <row r="2467" spans="1:5" x14ac:dyDescent="0.25">
      <c r="A2467" s="13">
        <v>25.67</v>
      </c>
      <c r="B2467" s="48" t="s">
        <v>21</v>
      </c>
      <c r="D2467" s="145">
        <v>710692000000</v>
      </c>
      <c r="E2467" s="9">
        <v>0.6</v>
      </c>
    </row>
    <row r="2468" spans="1:5" x14ac:dyDescent="0.25">
      <c r="A2468" s="13">
        <v>25.68</v>
      </c>
      <c r="B2468" s="48" t="s">
        <v>21</v>
      </c>
      <c r="D2468" s="147">
        <v>261610000000</v>
      </c>
      <c r="E2468" s="9">
        <v>0.6</v>
      </c>
    </row>
    <row r="2469" spans="1:5" x14ac:dyDescent="0.25">
      <c r="A2469" s="13">
        <v>25.69</v>
      </c>
      <c r="B2469" s="48" t="s">
        <v>21</v>
      </c>
      <c r="D2469" s="145">
        <v>370232850000</v>
      </c>
      <c r="E2469" s="9">
        <v>0.6</v>
      </c>
    </row>
    <row r="2470" spans="1:5" x14ac:dyDescent="0.25">
      <c r="A2470" s="13">
        <v>25.7</v>
      </c>
      <c r="B2470" s="48" t="s">
        <v>21</v>
      </c>
      <c r="D2470" s="147">
        <v>370232200000</v>
      </c>
      <c r="E2470" s="9">
        <v>0.6</v>
      </c>
    </row>
    <row r="2471" spans="1:5" x14ac:dyDescent="0.25">
      <c r="A2471" s="13">
        <v>25.71</v>
      </c>
      <c r="B2471" s="48" t="s">
        <v>21</v>
      </c>
      <c r="D2471" s="145">
        <v>284321000000</v>
      </c>
      <c r="E2471" s="9">
        <v>0.6</v>
      </c>
    </row>
    <row r="2472" spans="1:5" x14ac:dyDescent="0.25">
      <c r="A2472" s="13">
        <v>25.72</v>
      </c>
      <c r="B2472" s="48" t="s">
        <v>21</v>
      </c>
      <c r="D2472" s="147">
        <v>284329001011</v>
      </c>
      <c r="E2472" s="9">
        <v>0.6</v>
      </c>
    </row>
    <row r="2473" spans="1:5" x14ac:dyDescent="0.25">
      <c r="A2473" s="13">
        <v>25.73</v>
      </c>
      <c r="B2473" s="48" t="s">
        <v>21</v>
      </c>
      <c r="D2473" s="145">
        <v>854460100011</v>
      </c>
      <c r="E2473" s="9">
        <v>0.6</v>
      </c>
    </row>
    <row r="2474" spans="1:5" x14ac:dyDescent="0.25">
      <c r="A2474" s="13">
        <v>25.74</v>
      </c>
      <c r="B2474" s="48" t="s">
        <v>21</v>
      </c>
      <c r="D2474" s="147">
        <v>711590000022</v>
      </c>
      <c r="E2474" s="9">
        <v>0.6</v>
      </c>
    </row>
    <row r="2475" spans="1:5" x14ac:dyDescent="0.25">
      <c r="A2475" s="13">
        <v>25.75</v>
      </c>
      <c r="B2475" s="48" t="s">
        <v>21</v>
      </c>
      <c r="D2475" s="145">
        <v>381190001012</v>
      </c>
      <c r="E2475" s="9">
        <v>0.6</v>
      </c>
    </row>
    <row r="2476" spans="1:5" x14ac:dyDescent="0.25">
      <c r="A2476" s="13">
        <v>25.76</v>
      </c>
      <c r="B2476" s="48" t="s">
        <v>21</v>
      </c>
      <c r="D2476" s="147">
        <v>293299001000</v>
      </c>
      <c r="E2476" s="9">
        <v>0.6</v>
      </c>
    </row>
    <row r="2477" spans="1:5" x14ac:dyDescent="0.25">
      <c r="A2477" s="13">
        <v>25.77</v>
      </c>
      <c r="B2477" s="48" t="s">
        <v>21</v>
      </c>
      <c r="D2477" s="145">
        <v>450410990012</v>
      </c>
      <c r="E2477" s="9">
        <v>0.6</v>
      </c>
    </row>
    <row r="2478" spans="1:5" x14ac:dyDescent="0.25">
      <c r="A2478" s="13">
        <v>25.78</v>
      </c>
      <c r="B2478" s="48" t="s">
        <v>21</v>
      </c>
      <c r="D2478" s="147">
        <v>380590909011</v>
      </c>
      <c r="E2478" s="9">
        <v>0.6</v>
      </c>
    </row>
    <row r="2479" spans="1:5" x14ac:dyDescent="0.25">
      <c r="A2479" s="13">
        <v>25.79</v>
      </c>
      <c r="B2479" s="48" t="s">
        <v>21</v>
      </c>
      <c r="D2479" s="145">
        <v>250610000011</v>
      </c>
      <c r="E2479" s="9">
        <v>0.6</v>
      </c>
    </row>
    <row r="2480" spans="1:5" x14ac:dyDescent="0.25">
      <c r="A2480" s="13">
        <v>25.8</v>
      </c>
      <c r="B2480" s="48" t="s">
        <v>21</v>
      </c>
      <c r="D2480" s="147">
        <v>252510000000</v>
      </c>
      <c r="E2480" s="9">
        <v>0.6</v>
      </c>
    </row>
    <row r="2481" spans="1:5" x14ac:dyDescent="0.25">
      <c r="A2481" s="13">
        <v>25.81</v>
      </c>
      <c r="B2481" s="48" t="s">
        <v>21</v>
      </c>
      <c r="D2481" s="145">
        <v>842612001000</v>
      </c>
      <c r="E2481" s="9">
        <v>0.6</v>
      </c>
    </row>
    <row r="2482" spans="1:5" x14ac:dyDescent="0.25">
      <c r="A2482" s="13">
        <v>25.82</v>
      </c>
      <c r="B2482" s="48" t="s">
        <v>21</v>
      </c>
      <c r="D2482" s="147">
        <v>852792000000</v>
      </c>
      <c r="E2482" s="9">
        <v>0.6</v>
      </c>
    </row>
    <row r="2483" spans="1:5" x14ac:dyDescent="0.25">
      <c r="A2483" s="13">
        <v>25.83</v>
      </c>
      <c r="B2483" s="48" t="s">
        <v>21</v>
      </c>
      <c r="D2483" s="145">
        <v>940191100000</v>
      </c>
      <c r="E2483" s="9">
        <v>0.6</v>
      </c>
    </row>
    <row r="2484" spans="1:5" x14ac:dyDescent="0.25">
      <c r="A2484" s="13">
        <v>25.84</v>
      </c>
      <c r="B2484" s="48" t="s">
        <v>21</v>
      </c>
      <c r="D2484" s="147">
        <v>901420809000</v>
      </c>
      <c r="E2484" s="9">
        <v>0.6</v>
      </c>
    </row>
    <row r="2485" spans="1:5" x14ac:dyDescent="0.25">
      <c r="A2485" s="13">
        <v>25.85</v>
      </c>
      <c r="B2485" s="48" t="s">
        <v>21</v>
      </c>
      <c r="D2485" s="145">
        <v>901420801000</v>
      </c>
      <c r="E2485" s="9">
        <v>0.6</v>
      </c>
    </row>
    <row r="2486" spans="1:5" x14ac:dyDescent="0.25">
      <c r="A2486" s="13">
        <v>25.86</v>
      </c>
      <c r="B2486" s="48" t="s">
        <v>21</v>
      </c>
      <c r="D2486" s="147">
        <v>842139259000</v>
      </c>
      <c r="E2486" s="9">
        <v>0.6</v>
      </c>
    </row>
    <row r="2487" spans="1:5" x14ac:dyDescent="0.25">
      <c r="A2487" s="13">
        <v>25.87</v>
      </c>
      <c r="B2487" s="48" t="s">
        <v>21</v>
      </c>
      <c r="D2487" s="145">
        <v>230800900000</v>
      </c>
      <c r="E2487" s="9">
        <v>0.6</v>
      </c>
    </row>
    <row r="2488" spans="1:5" x14ac:dyDescent="0.25">
      <c r="A2488" s="13">
        <v>25.88</v>
      </c>
      <c r="B2488" s="48" t="s">
        <v>21</v>
      </c>
      <c r="D2488" s="147">
        <v>230800400000</v>
      </c>
      <c r="E2488" s="9">
        <v>0.6</v>
      </c>
    </row>
    <row r="2489" spans="1:5" x14ac:dyDescent="0.25">
      <c r="A2489" s="13">
        <v>25.89</v>
      </c>
      <c r="B2489" s="48" t="s">
        <v>21</v>
      </c>
      <c r="D2489" s="145">
        <v>151800959000</v>
      </c>
      <c r="E2489" s="9">
        <v>0.6</v>
      </c>
    </row>
    <row r="2490" spans="1:5" x14ac:dyDescent="0.25">
      <c r="A2490" s="13">
        <v>25.9</v>
      </c>
      <c r="B2490" s="48" t="s">
        <v>21</v>
      </c>
      <c r="D2490" s="147">
        <v>151800951000</v>
      </c>
      <c r="E2490" s="9">
        <v>0.6</v>
      </c>
    </row>
    <row r="2491" spans="1:5" x14ac:dyDescent="0.25">
      <c r="A2491" s="13">
        <v>25.91</v>
      </c>
      <c r="B2491" s="48" t="s">
        <v>21</v>
      </c>
      <c r="D2491" s="145">
        <v>380290001000</v>
      </c>
      <c r="E2491" s="9">
        <v>0.6</v>
      </c>
    </row>
    <row r="2492" spans="1:5" x14ac:dyDescent="0.25">
      <c r="A2492" s="13">
        <v>25.92</v>
      </c>
      <c r="B2492" s="48" t="s">
        <v>21</v>
      </c>
      <c r="D2492" s="147">
        <v>320300900000</v>
      </c>
      <c r="E2492" s="9">
        <v>0.6</v>
      </c>
    </row>
    <row r="2493" spans="1:5" x14ac:dyDescent="0.25">
      <c r="A2493" s="13">
        <v>25.93</v>
      </c>
      <c r="B2493" s="48" t="s">
        <v>21</v>
      </c>
      <c r="D2493" s="145">
        <v>560819110000</v>
      </c>
      <c r="E2493" s="9">
        <v>0.6</v>
      </c>
    </row>
    <row r="2494" spans="1:5" x14ac:dyDescent="0.25">
      <c r="A2494" s="13">
        <v>25.94</v>
      </c>
      <c r="B2494" s="48" t="s">
        <v>21</v>
      </c>
      <c r="D2494" s="147">
        <v>292390009011</v>
      </c>
      <c r="E2494" s="9">
        <v>0.6</v>
      </c>
    </row>
    <row r="2495" spans="1:5" x14ac:dyDescent="0.25">
      <c r="A2495" s="13">
        <v>25.95</v>
      </c>
      <c r="B2495" s="48" t="s">
        <v>21</v>
      </c>
      <c r="D2495" s="145">
        <v>290319000011</v>
      </c>
      <c r="E2495" s="9">
        <v>0.6</v>
      </c>
    </row>
    <row r="2496" spans="1:5" x14ac:dyDescent="0.25">
      <c r="A2496" s="13">
        <v>25.96</v>
      </c>
      <c r="B2496" s="48" t="s">
        <v>21</v>
      </c>
      <c r="D2496" s="147">
        <v>292910000022</v>
      </c>
      <c r="E2496" s="9">
        <v>0.6</v>
      </c>
    </row>
    <row r="2497" spans="1:5" x14ac:dyDescent="0.25">
      <c r="A2497" s="13">
        <v>25.97</v>
      </c>
      <c r="B2497" s="48" t="s">
        <v>21</v>
      </c>
      <c r="D2497" s="145">
        <v>292122000012</v>
      </c>
      <c r="E2497" s="9">
        <v>0.6</v>
      </c>
    </row>
    <row r="2498" spans="1:5" x14ac:dyDescent="0.25">
      <c r="A2498" s="13">
        <v>25.98</v>
      </c>
      <c r="B2498" s="48" t="s">
        <v>21</v>
      </c>
      <c r="D2498" s="147">
        <v>290110009011</v>
      </c>
      <c r="E2498" s="9">
        <v>0.6</v>
      </c>
    </row>
    <row r="2499" spans="1:5" x14ac:dyDescent="0.25">
      <c r="A2499" s="13">
        <v>25.99</v>
      </c>
      <c r="B2499" s="48" t="s">
        <v>21</v>
      </c>
      <c r="D2499" s="145">
        <v>290539959011</v>
      </c>
      <c r="E2499" s="9">
        <v>0.6</v>
      </c>
    </row>
    <row r="2500" spans="1:5" x14ac:dyDescent="0.25">
      <c r="A2500" s="13">
        <v>26</v>
      </c>
      <c r="B2500" s="48" t="s">
        <v>21</v>
      </c>
      <c r="D2500" s="147">
        <v>290729001012</v>
      </c>
      <c r="E2500" s="9">
        <v>0.6</v>
      </c>
    </row>
    <row r="2501" spans="1:5" x14ac:dyDescent="0.25">
      <c r="A2501" s="13">
        <v>26.01</v>
      </c>
      <c r="B2501" s="48" t="s">
        <v>21</v>
      </c>
      <c r="D2501" s="145">
        <v>280429100000</v>
      </c>
      <c r="E2501" s="9">
        <v>0.6</v>
      </c>
    </row>
    <row r="2502" spans="1:5" x14ac:dyDescent="0.25">
      <c r="A2502" s="13">
        <v>26.02</v>
      </c>
      <c r="B2502" s="48" t="s">
        <v>21</v>
      </c>
      <c r="D2502" s="147">
        <v>290110009012</v>
      </c>
      <c r="E2502" s="9">
        <v>0.6</v>
      </c>
    </row>
    <row r="2503" spans="1:5" x14ac:dyDescent="0.25">
      <c r="A2503" s="13">
        <v>26.03</v>
      </c>
      <c r="B2503" s="48" t="s">
        <v>21</v>
      </c>
      <c r="D2503" s="145">
        <v>851771000000</v>
      </c>
      <c r="E2503" s="9">
        <v>0.6</v>
      </c>
    </row>
    <row r="2504" spans="1:5" x14ac:dyDescent="0.25">
      <c r="A2504" s="13">
        <v>26.04</v>
      </c>
      <c r="B2504" s="48" t="s">
        <v>21</v>
      </c>
      <c r="D2504" s="147">
        <v>293321000012</v>
      </c>
      <c r="E2504" s="9">
        <v>0.6</v>
      </c>
    </row>
    <row r="2505" spans="1:5" x14ac:dyDescent="0.25">
      <c r="A2505" s="13">
        <v>26.05</v>
      </c>
      <c r="B2505" s="48" t="s">
        <v>21</v>
      </c>
      <c r="D2505" s="145">
        <v>282510000011</v>
      </c>
      <c r="E2505" s="9">
        <v>0.6</v>
      </c>
    </row>
    <row r="2506" spans="1:5" x14ac:dyDescent="0.25">
      <c r="A2506" s="13">
        <v>26.06</v>
      </c>
      <c r="B2506" s="48" t="s">
        <v>21</v>
      </c>
      <c r="D2506" s="147">
        <v>292800901019</v>
      </c>
      <c r="E2506" s="9">
        <v>0.6</v>
      </c>
    </row>
    <row r="2507" spans="1:5" x14ac:dyDescent="0.25">
      <c r="A2507" s="13">
        <v>26.07</v>
      </c>
      <c r="B2507" s="48" t="s">
        <v>21</v>
      </c>
      <c r="D2507" s="145">
        <v>560121100000</v>
      </c>
      <c r="E2507" s="9">
        <v>0.6</v>
      </c>
    </row>
    <row r="2508" spans="1:5" x14ac:dyDescent="0.25">
      <c r="A2508" s="13">
        <v>26.08</v>
      </c>
      <c r="B2508" s="48" t="s">
        <v>21</v>
      </c>
      <c r="D2508" s="147">
        <v>280410000000</v>
      </c>
      <c r="E2508" s="9">
        <v>0.6</v>
      </c>
    </row>
    <row r="2509" spans="1:5" x14ac:dyDescent="0.25">
      <c r="A2509" s="13">
        <v>26.09</v>
      </c>
      <c r="B2509" s="48" t="s">
        <v>21</v>
      </c>
      <c r="D2509" s="145">
        <v>281119100000</v>
      </c>
      <c r="E2509" s="9">
        <v>0.6</v>
      </c>
    </row>
    <row r="2510" spans="1:5" x14ac:dyDescent="0.25">
      <c r="A2510" s="13">
        <v>26.1</v>
      </c>
      <c r="B2510" s="48" t="s">
        <v>21</v>
      </c>
      <c r="D2510" s="147">
        <v>281111000000</v>
      </c>
      <c r="E2510" s="9">
        <v>0.6</v>
      </c>
    </row>
    <row r="2511" spans="1:5" x14ac:dyDescent="0.25">
      <c r="A2511" s="13">
        <v>26.11</v>
      </c>
      <c r="B2511" s="48" t="s">
        <v>21</v>
      </c>
      <c r="D2511" s="145">
        <v>281112000000</v>
      </c>
      <c r="E2511" s="9">
        <v>0.6</v>
      </c>
    </row>
    <row r="2512" spans="1:5" x14ac:dyDescent="0.25">
      <c r="A2512" s="13">
        <v>26.12</v>
      </c>
      <c r="B2512" s="48" t="s">
        <v>21</v>
      </c>
      <c r="D2512" s="147">
        <v>271119000019</v>
      </c>
      <c r="E2512" s="9">
        <v>0.6</v>
      </c>
    </row>
    <row r="2513" spans="1:5" x14ac:dyDescent="0.25">
      <c r="A2513" s="13">
        <v>26.13</v>
      </c>
      <c r="B2513" s="48" t="s">
        <v>21</v>
      </c>
      <c r="D2513" s="145">
        <v>290420000028</v>
      </c>
      <c r="E2513" s="9">
        <v>0.6</v>
      </c>
    </row>
    <row r="2514" spans="1:5" x14ac:dyDescent="0.25">
      <c r="A2514" s="13">
        <v>26.14</v>
      </c>
      <c r="B2514" s="48" t="s">
        <v>21</v>
      </c>
      <c r="D2514" s="147">
        <v>290410000029</v>
      </c>
      <c r="E2514" s="9">
        <v>0.6</v>
      </c>
    </row>
    <row r="2515" spans="1:5" x14ac:dyDescent="0.25">
      <c r="A2515" s="13">
        <v>26.15</v>
      </c>
      <c r="B2515" s="48" t="s">
        <v>21</v>
      </c>
      <c r="D2515" s="145">
        <v>290499000019</v>
      </c>
      <c r="E2515" s="9">
        <v>0.6</v>
      </c>
    </row>
    <row r="2516" spans="1:5" x14ac:dyDescent="0.25">
      <c r="A2516" s="13">
        <v>26.16</v>
      </c>
      <c r="B2516" s="48" t="s">
        <v>21</v>
      </c>
      <c r="D2516" s="147">
        <v>290499000039</v>
      </c>
      <c r="E2516" s="9">
        <v>0.6</v>
      </c>
    </row>
    <row r="2517" spans="1:5" x14ac:dyDescent="0.25">
      <c r="A2517" s="13">
        <v>26.17</v>
      </c>
      <c r="B2517" s="48" t="s">
        <v>21</v>
      </c>
      <c r="D2517" s="145">
        <v>290722001000</v>
      </c>
      <c r="E2517" s="9">
        <v>0.6</v>
      </c>
    </row>
    <row r="2518" spans="1:5" x14ac:dyDescent="0.25">
      <c r="A2518" s="13">
        <v>26.18</v>
      </c>
      <c r="B2518" s="48" t="s">
        <v>21</v>
      </c>
      <c r="D2518" s="147">
        <v>290722009000</v>
      </c>
      <c r="E2518" s="9">
        <v>0.6</v>
      </c>
    </row>
    <row r="2519" spans="1:5" x14ac:dyDescent="0.25">
      <c r="A2519" s="13">
        <v>26.19</v>
      </c>
      <c r="B2519" s="48" t="s">
        <v>21</v>
      </c>
      <c r="D2519" s="145">
        <v>293721000012</v>
      </c>
      <c r="E2519" s="9">
        <v>0.6</v>
      </c>
    </row>
    <row r="2520" spans="1:5" x14ac:dyDescent="0.25">
      <c r="A2520" s="13">
        <v>26.2</v>
      </c>
      <c r="B2520" s="48" t="s">
        <v>21</v>
      </c>
      <c r="D2520" s="147">
        <v>282510000012</v>
      </c>
      <c r="E2520" s="9">
        <v>0.6</v>
      </c>
    </row>
    <row r="2521" spans="1:5" x14ac:dyDescent="0.25">
      <c r="A2521" s="13">
        <v>26.21</v>
      </c>
      <c r="B2521" s="48" t="s">
        <v>21</v>
      </c>
      <c r="D2521" s="145">
        <v>292800902019</v>
      </c>
      <c r="E2521" s="9">
        <v>0.6</v>
      </c>
    </row>
    <row r="2522" spans="1:5" x14ac:dyDescent="0.25">
      <c r="A2522" s="13">
        <v>26.22</v>
      </c>
      <c r="B2522" s="48" t="s">
        <v>21</v>
      </c>
      <c r="D2522" s="147">
        <v>291829001012</v>
      </c>
      <c r="E2522" s="9">
        <v>0.6</v>
      </c>
    </row>
    <row r="2523" spans="1:5" x14ac:dyDescent="0.25">
      <c r="A2523" s="13">
        <v>26.23</v>
      </c>
      <c r="B2523" s="48" t="s">
        <v>21</v>
      </c>
      <c r="D2523" s="145">
        <v>291249002000</v>
      </c>
      <c r="E2523" s="9">
        <v>0.6</v>
      </c>
    </row>
    <row r="2524" spans="1:5" x14ac:dyDescent="0.25">
      <c r="A2524" s="13">
        <v>26.24</v>
      </c>
      <c r="B2524" s="48" t="s">
        <v>21</v>
      </c>
      <c r="D2524" s="147">
        <v>903281009019</v>
      </c>
      <c r="E2524" s="9">
        <v>0.6</v>
      </c>
    </row>
    <row r="2525" spans="1:5" x14ac:dyDescent="0.25">
      <c r="A2525" s="13">
        <v>26.25</v>
      </c>
      <c r="B2525" s="48" t="s">
        <v>21</v>
      </c>
      <c r="D2525" s="145">
        <v>841229811000</v>
      </c>
      <c r="E2525" s="9">
        <v>0.6</v>
      </c>
    </row>
    <row r="2526" spans="1:5" x14ac:dyDescent="0.25">
      <c r="A2526" s="13">
        <v>26.26</v>
      </c>
      <c r="B2526" s="48" t="s">
        <v>21</v>
      </c>
      <c r="D2526" s="147">
        <v>841229819000</v>
      </c>
      <c r="E2526" s="9">
        <v>0.6</v>
      </c>
    </row>
    <row r="2527" spans="1:5" x14ac:dyDescent="0.25">
      <c r="A2527" s="13">
        <v>26.27</v>
      </c>
      <c r="B2527" s="48" t="s">
        <v>21</v>
      </c>
      <c r="D2527" s="145">
        <v>271019830000</v>
      </c>
      <c r="E2527" s="9">
        <v>0.6</v>
      </c>
    </row>
    <row r="2528" spans="1:5" x14ac:dyDescent="0.25">
      <c r="A2528" s="13">
        <v>26.28</v>
      </c>
      <c r="B2528" s="48" t="s">
        <v>21</v>
      </c>
      <c r="D2528" s="147">
        <v>901580200019</v>
      </c>
      <c r="E2528" s="9">
        <v>0.6</v>
      </c>
    </row>
    <row r="2529" spans="1:5" x14ac:dyDescent="0.25">
      <c r="A2529" s="13">
        <v>26.29</v>
      </c>
      <c r="B2529" s="48" t="s">
        <v>21</v>
      </c>
      <c r="D2529" s="145">
        <v>285000200000</v>
      </c>
      <c r="E2529" s="9">
        <v>0.6</v>
      </c>
    </row>
    <row r="2530" spans="1:5" x14ac:dyDescent="0.25">
      <c r="A2530" s="13">
        <v>26.3</v>
      </c>
      <c r="B2530" s="48" t="s">
        <v>21</v>
      </c>
      <c r="D2530" s="147">
        <v>530810000000</v>
      </c>
      <c r="E2530" s="9">
        <v>0.6</v>
      </c>
    </row>
    <row r="2531" spans="1:5" x14ac:dyDescent="0.25">
      <c r="A2531" s="13">
        <v>26.31</v>
      </c>
      <c r="B2531" s="48" t="s">
        <v>21</v>
      </c>
      <c r="D2531" s="145">
        <v>530500002019</v>
      </c>
      <c r="E2531" s="9">
        <v>0.6</v>
      </c>
    </row>
    <row r="2532" spans="1:5" x14ac:dyDescent="0.25">
      <c r="A2532" s="13">
        <v>26.32</v>
      </c>
      <c r="B2532" s="48" t="s">
        <v>21</v>
      </c>
      <c r="D2532" s="147">
        <v>410622100000</v>
      </c>
      <c r="E2532" s="9">
        <v>0.6</v>
      </c>
    </row>
    <row r="2533" spans="1:5" x14ac:dyDescent="0.25">
      <c r="A2533" s="13">
        <v>26.33</v>
      </c>
      <c r="B2533" s="48" t="s">
        <v>21</v>
      </c>
      <c r="D2533" s="145">
        <v>151530900000</v>
      </c>
      <c r="E2533" s="9">
        <v>0.6</v>
      </c>
    </row>
    <row r="2534" spans="1:5" x14ac:dyDescent="0.25">
      <c r="A2534" s="13">
        <v>26.34</v>
      </c>
      <c r="B2534" s="48" t="s">
        <v>21</v>
      </c>
      <c r="D2534" s="147">
        <v>151530100000</v>
      </c>
      <c r="E2534" s="9">
        <v>0.6</v>
      </c>
    </row>
    <row r="2535" spans="1:5" x14ac:dyDescent="0.25">
      <c r="A2535" s="13">
        <v>26.35</v>
      </c>
      <c r="B2535" s="48" t="s">
        <v>21</v>
      </c>
      <c r="D2535" s="145">
        <v>293719000012</v>
      </c>
      <c r="E2535" s="9">
        <v>0.6</v>
      </c>
    </row>
    <row r="2536" spans="1:5" x14ac:dyDescent="0.25">
      <c r="A2536" s="13">
        <v>26.36</v>
      </c>
      <c r="B2536" s="48" t="s">
        <v>21</v>
      </c>
      <c r="D2536" s="147">
        <v>293719000011</v>
      </c>
      <c r="E2536" s="9">
        <v>0.6</v>
      </c>
    </row>
    <row r="2537" spans="1:5" x14ac:dyDescent="0.25">
      <c r="A2537" s="13">
        <v>26.37</v>
      </c>
      <c r="B2537" s="48" t="s">
        <v>21</v>
      </c>
      <c r="D2537" s="145">
        <v>280920000011</v>
      </c>
      <c r="E2537" s="9">
        <v>0.6</v>
      </c>
    </row>
    <row r="2538" spans="1:5" x14ac:dyDescent="0.25">
      <c r="A2538" s="13">
        <v>26.38</v>
      </c>
      <c r="B2538" s="48" t="s">
        <v>21</v>
      </c>
      <c r="D2538" s="147">
        <v>293979909017</v>
      </c>
      <c r="E2538" s="9">
        <v>0.6</v>
      </c>
    </row>
    <row r="2539" spans="1:5" x14ac:dyDescent="0.25">
      <c r="A2539" s="13">
        <v>26.39</v>
      </c>
      <c r="B2539" s="48" t="s">
        <v>21</v>
      </c>
      <c r="D2539" s="145">
        <v>293979909015</v>
      </c>
      <c r="E2539" s="9">
        <v>0.6</v>
      </c>
    </row>
    <row r="2540" spans="1:5" x14ac:dyDescent="0.25">
      <c r="A2540" s="13">
        <v>26.4</v>
      </c>
      <c r="B2540" s="48" t="s">
        <v>21</v>
      </c>
      <c r="D2540" s="147">
        <v>293979909013</v>
      </c>
      <c r="E2540" s="9">
        <v>0.6</v>
      </c>
    </row>
    <row r="2541" spans="1:5" x14ac:dyDescent="0.25">
      <c r="A2541" s="13">
        <v>26.41</v>
      </c>
      <c r="B2541" s="48" t="s">
        <v>21</v>
      </c>
      <c r="D2541" s="145">
        <v>851829009000</v>
      </c>
      <c r="E2541" s="9">
        <v>0.6</v>
      </c>
    </row>
    <row r="2542" spans="1:5" x14ac:dyDescent="0.25">
      <c r="A2542" s="13">
        <v>26.42</v>
      </c>
      <c r="B2542" s="48" t="s">
        <v>21</v>
      </c>
      <c r="D2542" s="147">
        <v>851890005000</v>
      </c>
      <c r="E2542" s="9">
        <v>0.6</v>
      </c>
    </row>
    <row r="2543" spans="1:5" x14ac:dyDescent="0.25">
      <c r="A2543" s="13">
        <v>26.43</v>
      </c>
      <c r="B2543" s="48" t="s">
        <v>21</v>
      </c>
      <c r="D2543" s="145">
        <v>300339000000</v>
      </c>
      <c r="E2543" s="9">
        <v>0.6</v>
      </c>
    </row>
    <row r="2544" spans="1:5" x14ac:dyDescent="0.25">
      <c r="A2544" s="13">
        <v>26.44</v>
      </c>
      <c r="B2544" s="48" t="s">
        <v>21</v>
      </c>
      <c r="D2544" s="147">
        <v>300259000000</v>
      </c>
      <c r="E2544" s="9">
        <v>0.6</v>
      </c>
    </row>
    <row r="2545" spans="1:5" x14ac:dyDescent="0.25">
      <c r="A2545" s="13">
        <v>26.45</v>
      </c>
      <c r="B2545" s="48" t="s">
        <v>21</v>
      </c>
      <c r="D2545" s="145">
        <v>300251000000</v>
      </c>
      <c r="E2545" s="9">
        <v>0.6</v>
      </c>
    </row>
    <row r="2546" spans="1:5" x14ac:dyDescent="0.25">
      <c r="A2546" s="13">
        <v>26.46</v>
      </c>
      <c r="B2546" s="48" t="s">
        <v>21</v>
      </c>
      <c r="D2546" s="147">
        <v>271019430013</v>
      </c>
      <c r="E2546" s="9">
        <v>0.6</v>
      </c>
    </row>
    <row r="2547" spans="1:5" x14ac:dyDescent="0.25">
      <c r="A2547" s="13">
        <v>26.47</v>
      </c>
      <c r="B2547" s="48" t="s">
        <v>21</v>
      </c>
      <c r="D2547" s="145">
        <v>293911000022</v>
      </c>
      <c r="E2547" s="9">
        <v>0.6</v>
      </c>
    </row>
    <row r="2548" spans="1:5" x14ac:dyDescent="0.25">
      <c r="A2548" s="13">
        <v>26.48</v>
      </c>
      <c r="B2548" s="48" t="s">
        <v>21</v>
      </c>
      <c r="D2548" s="148">
        <v>293090989049</v>
      </c>
      <c r="E2548" s="9">
        <v>0.6</v>
      </c>
    </row>
    <row r="2549" spans="1:5" x14ac:dyDescent="0.25">
      <c r="A2549" s="13">
        <v>26.49</v>
      </c>
      <c r="B2549" s="48" t="s">
        <v>21</v>
      </c>
      <c r="D2549" s="149">
        <v>293090959049</v>
      </c>
      <c r="E2549" s="9">
        <v>0.6</v>
      </c>
    </row>
    <row r="2550" spans="1:5" x14ac:dyDescent="0.25">
      <c r="A2550" s="13">
        <v>26.5</v>
      </c>
      <c r="B2550" s="48" t="s">
        <v>21</v>
      </c>
      <c r="D2550" s="145">
        <v>293911000023</v>
      </c>
      <c r="E2550" s="9">
        <v>0.6</v>
      </c>
    </row>
    <row r="2551" spans="1:5" x14ac:dyDescent="0.25">
      <c r="A2551" s="13">
        <v>26.51</v>
      </c>
      <c r="B2551" s="48" t="s">
        <v>21</v>
      </c>
      <c r="D2551" s="150">
        <v>841950200000</v>
      </c>
      <c r="E2551" s="9">
        <v>0.6</v>
      </c>
    </row>
    <row r="2552" spans="1:5" x14ac:dyDescent="0.25">
      <c r="A2552" s="13">
        <v>26.52</v>
      </c>
      <c r="B2552" s="48" t="s">
        <v>21</v>
      </c>
      <c r="D2552" s="145">
        <v>841950800000</v>
      </c>
      <c r="E2552" s="9">
        <v>0.6</v>
      </c>
    </row>
    <row r="2553" spans="1:5" x14ac:dyDescent="0.25">
      <c r="A2553" s="13">
        <v>26.53</v>
      </c>
      <c r="B2553" s="48" t="s">
        <v>21</v>
      </c>
      <c r="D2553" s="150">
        <v>841370301000</v>
      </c>
      <c r="E2553" s="9">
        <v>0.6</v>
      </c>
    </row>
    <row r="2554" spans="1:5" x14ac:dyDescent="0.25">
      <c r="A2554" s="13">
        <v>26.54</v>
      </c>
      <c r="B2554" s="48" t="s">
        <v>21</v>
      </c>
      <c r="D2554" s="145">
        <v>841370309000</v>
      </c>
      <c r="E2554" s="9">
        <v>0.6</v>
      </c>
    </row>
    <row r="2555" spans="1:5" x14ac:dyDescent="0.25">
      <c r="A2555" s="13">
        <v>26.55</v>
      </c>
      <c r="B2555" s="48" t="s">
        <v>21</v>
      </c>
      <c r="D2555" s="150">
        <v>700232000000</v>
      </c>
      <c r="E2555" s="9">
        <v>0.6</v>
      </c>
    </row>
    <row r="2556" spans="1:5" x14ac:dyDescent="0.25">
      <c r="A2556" s="13">
        <v>26.56</v>
      </c>
      <c r="B2556" s="48" t="s">
        <v>21</v>
      </c>
      <c r="D2556" s="145">
        <v>701342000000</v>
      </c>
      <c r="E2556" s="9">
        <v>0.6</v>
      </c>
    </row>
    <row r="2557" spans="1:5" x14ac:dyDescent="0.25">
      <c r="A2557" s="13">
        <v>26.57</v>
      </c>
      <c r="B2557" s="48" t="s">
        <v>21</v>
      </c>
      <c r="D2557" s="150">
        <v>321210000000</v>
      </c>
      <c r="E2557" s="9">
        <v>0.6</v>
      </c>
    </row>
    <row r="2558" spans="1:5" x14ac:dyDescent="0.25">
      <c r="A2558" s="13">
        <v>26.58</v>
      </c>
      <c r="B2558" s="48" t="s">
        <v>21</v>
      </c>
      <c r="D2558" s="145">
        <v>961220000000</v>
      </c>
      <c r="E2558" s="9">
        <v>0.6</v>
      </c>
    </row>
    <row r="2559" spans="1:5" x14ac:dyDescent="0.25">
      <c r="A2559" s="13">
        <v>26.59</v>
      </c>
      <c r="B2559" s="48" t="s">
        <v>21</v>
      </c>
      <c r="D2559" s="150">
        <v>480220000000</v>
      </c>
      <c r="E2559" s="9">
        <v>0.6</v>
      </c>
    </row>
    <row r="2560" spans="1:5" x14ac:dyDescent="0.25">
      <c r="A2560" s="13">
        <v>26.6</v>
      </c>
      <c r="B2560" s="48" t="s">
        <v>21</v>
      </c>
      <c r="D2560" s="145">
        <v>840130000000</v>
      </c>
      <c r="E2560" s="9">
        <v>0.6</v>
      </c>
    </row>
    <row r="2561" spans="1:5" x14ac:dyDescent="0.25">
      <c r="A2561" s="13">
        <v>26.61</v>
      </c>
      <c r="B2561" s="48" t="s">
        <v>21</v>
      </c>
      <c r="D2561" s="150">
        <v>330210210000</v>
      </c>
      <c r="E2561" s="9">
        <v>0.6</v>
      </c>
    </row>
    <row r="2562" spans="1:5" x14ac:dyDescent="0.25">
      <c r="A2562" s="13">
        <v>26.62</v>
      </c>
      <c r="B2562" s="48" t="s">
        <v>21</v>
      </c>
      <c r="D2562" s="145">
        <v>330210100000</v>
      </c>
      <c r="E2562" s="9">
        <v>0.6</v>
      </c>
    </row>
    <row r="2563" spans="1:5" x14ac:dyDescent="0.25">
      <c r="A2563" s="13">
        <v>26.63</v>
      </c>
      <c r="B2563" s="48" t="s">
        <v>21</v>
      </c>
      <c r="D2563" s="150">
        <v>330210409000</v>
      </c>
      <c r="E2563" s="9">
        <v>0.6</v>
      </c>
    </row>
    <row r="2564" spans="1:5" x14ac:dyDescent="0.25">
      <c r="A2564" s="13">
        <v>26.64</v>
      </c>
      <c r="B2564" s="48" t="s">
        <v>21</v>
      </c>
      <c r="D2564" s="145">
        <v>842132000000</v>
      </c>
      <c r="E2564" s="9">
        <v>0.6</v>
      </c>
    </row>
    <row r="2565" spans="1:5" x14ac:dyDescent="0.25">
      <c r="A2565" s="13">
        <v>26.65</v>
      </c>
      <c r="B2565" s="48" t="s">
        <v>21</v>
      </c>
      <c r="D2565" s="150">
        <v>841330209000</v>
      </c>
      <c r="E2565" s="9">
        <v>0.6</v>
      </c>
    </row>
    <row r="2566" spans="1:5" x14ac:dyDescent="0.25">
      <c r="A2566" s="13">
        <v>26.66</v>
      </c>
      <c r="B2566" s="48" t="s">
        <v>21</v>
      </c>
      <c r="D2566" s="145">
        <v>841330809012</v>
      </c>
      <c r="E2566" s="9">
        <v>0.6</v>
      </c>
    </row>
    <row r="2567" spans="1:5" x14ac:dyDescent="0.25">
      <c r="A2567" s="13">
        <v>26.67</v>
      </c>
      <c r="B2567" s="48" t="s">
        <v>21</v>
      </c>
      <c r="D2567" s="150">
        <v>841330809011</v>
      </c>
      <c r="E2567" s="9">
        <v>0.6</v>
      </c>
    </row>
    <row r="2568" spans="1:5" x14ac:dyDescent="0.25">
      <c r="A2568" s="13">
        <v>26.68</v>
      </c>
      <c r="B2568" s="48" t="s">
        <v>21</v>
      </c>
      <c r="D2568" s="145">
        <v>841330809019</v>
      </c>
      <c r="E2568" s="9">
        <v>0.6</v>
      </c>
    </row>
    <row r="2569" spans="1:5" x14ac:dyDescent="0.25">
      <c r="A2569" s="13">
        <v>26.69</v>
      </c>
      <c r="B2569" s="48" t="s">
        <v>21</v>
      </c>
      <c r="D2569" s="150">
        <v>841330801000</v>
      </c>
      <c r="E2569" s="9">
        <v>0.6</v>
      </c>
    </row>
    <row r="2570" spans="1:5" x14ac:dyDescent="0.25">
      <c r="A2570" s="13">
        <v>26.7</v>
      </c>
      <c r="B2570" s="48" t="s">
        <v>21</v>
      </c>
      <c r="D2570" s="145">
        <v>470311000000</v>
      </c>
      <c r="E2570" s="9">
        <v>0.6</v>
      </c>
    </row>
    <row r="2571" spans="1:5" x14ac:dyDescent="0.25">
      <c r="A2571" s="13">
        <v>26.71</v>
      </c>
      <c r="B2571" s="48" t="s">
        <v>21</v>
      </c>
      <c r="D2571" s="150">
        <v>470411000000</v>
      </c>
      <c r="E2571" s="9">
        <v>0.6</v>
      </c>
    </row>
    <row r="2572" spans="1:5" x14ac:dyDescent="0.25">
      <c r="A2572" s="13">
        <v>26.72</v>
      </c>
      <c r="B2572" s="48" t="s">
        <v>21</v>
      </c>
      <c r="D2572" s="145">
        <v>470421000000</v>
      </c>
      <c r="E2572" s="9">
        <v>0.6</v>
      </c>
    </row>
    <row r="2573" spans="1:5" x14ac:dyDescent="0.25">
      <c r="A2573" s="13">
        <v>26.73</v>
      </c>
      <c r="B2573" s="48" t="s">
        <v>21</v>
      </c>
      <c r="D2573" s="150">
        <v>440692000000</v>
      </c>
      <c r="E2573" s="9">
        <v>0.6</v>
      </c>
    </row>
    <row r="2574" spans="1:5" x14ac:dyDescent="0.25">
      <c r="A2574" s="13">
        <v>26.74</v>
      </c>
      <c r="B2574" s="48" t="s">
        <v>21</v>
      </c>
      <c r="D2574" s="145">
        <v>901780109011</v>
      </c>
      <c r="E2574" s="9">
        <v>0.6</v>
      </c>
    </row>
    <row r="2575" spans="1:5" x14ac:dyDescent="0.25">
      <c r="A2575" s="13">
        <v>26.75</v>
      </c>
      <c r="B2575" s="48" t="s">
        <v>21</v>
      </c>
      <c r="D2575" s="150">
        <v>293399209013</v>
      </c>
      <c r="E2575" s="9">
        <v>0.6</v>
      </c>
    </row>
    <row r="2576" spans="1:5" x14ac:dyDescent="0.25">
      <c r="A2576" s="13">
        <v>26.76</v>
      </c>
      <c r="B2576" s="48" t="s">
        <v>21</v>
      </c>
      <c r="D2576" s="145">
        <v>293399209019</v>
      </c>
      <c r="E2576" s="9">
        <v>0.6</v>
      </c>
    </row>
    <row r="2577" spans="1:5" x14ac:dyDescent="0.25">
      <c r="A2577" s="13">
        <v>26.77</v>
      </c>
      <c r="B2577" s="48" t="s">
        <v>21</v>
      </c>
      <c r="D2577" s="150">
        <v>510539000019</v>
      </c>
      <c r="E2577" s="9">
        <v>0.6</v>
      </c>
    </row>
    <row r="2578" spans="1:5" x14ac:dyDescent="0.25">
      <c r="A2578" s="13">
        <v>26.78</v>
      </c>
      <c r="B2578" s="48" t="s">
        <v>21</v>
      </c>
      <c r="D2578" s="145">
        <v>293399201011</v>
      </c>
      <c r="E2578" s="9">
        <v>0.6</v>
      </c>
    </row>
    <row r="2579" spans="1:5" x14ac:dyDescent="0.25">
      <c r="A2579" s="13">
        <v>26.79</v>
      </c>
      <c r="B2579" s="48" t="s">
        <v>21</v>
      </c>
      <c r="D2579" s="150">
        <v>293399809021</v>
      </c>
      <c r="E2579" s="9">
        <v>0.6</v>
      </c>
    </row>
    <row r="2580" spans="1:5" x14ac:dyDescent="0.25">
      <c r="A2580" s="13">
        <v>26.8</v>
      </c>
      <c r="B2580" s="48" t="s">
        <v>21</v>
      </c>
      <c r="D2580" s="145">
        <v>293399809022</v>
      </c>
      <c r="E2580" s="9">
        <v>0.6</v>
      </c>
    </row>
    <row r="2581" spans="1:5" x14ac:dyDescent="0.25">
      <c r="A2581" s="13">
        <v>26.81</v>
      </c>
      <c r="B2581" s="48" t="s">
        <v>21</v>
      </c>
      <c r="D2581" s="150">
        <v>284290809919</v>
      </c>
      <c r="E2581" s="9">
        <v>0.6</v>
      </c>
    </row>
    <row r="2582" spans="1:5" x14ac:dyDescent="0.25">
      <c r="A2582" s="13">
        <v>26.82</v>
      </c>
      <c r="B2582" s="48" t="s">
        <v>21</v>
      </c>
      <c r="D2582" s="145">
        <v>290613900000</v>
      </c>
      <c r="E2582" s="9">
        <v>0.6</v>
      </c>
    </row>
    <row r="2583" spans="1:5" x14ac:dyDescent="0.25">
      <c r="A2583" s="13">
        <v>26.83</v>
      </c>
      <c r="B2583" s="48" t="s">
        <v>21</v>
      </c>
      <c r="D2583" s="150">
        <v>291990009015</v>
      </c>
      <c r="E2583" s="9">
        <v>0.6</v>
      </c>
    </row>
    <row r="2584" spans="1:5" x14ac:dyDescent="0.25">
      <c r="A2584" s="13">
        <v>26.84</v>
      </c>
      <c r="B2584" s="48" t="s">
        <v>21</v>
      </c>
      <c r="D2584" s="145">
        <v>300290100000</v>
      </c>
      <c r="E2584" s="9">
        <v>0.6</v>
      </c>
    </row>
    <row r="2585" spans="1:5" x14ac:dyDescent="0.25">
      <c r="A2585" s="13">
        <v>26.85</v>
      </c>
      <c r="B2585" s="48" t="s">
        <v>21</v>
      </c>
      <c r="D2585" s="150">
        <v>852871150000</v>
      </c>
      <c r="E2585" s="9">
        <v>0.6</v>
      </c>
    </row>
    <row r="2586" spans="1:5" x14ac:dyDescent="0.25">
      <c r="A2586" s="13">
        <v>26.86</v>
      </c>
      <c r="B2586" s="48" t="s">
        <v>21</v>
      </c>
      <c r="D2586" s="145">
        <v>850440869011</v>
      </c>
      <c r="E2586" s="9">
        <v>0.6</v>
      </c>
    </row>
    <row r="2587" spans="1:5" x14ac:dyDescent="0.25">
      <c r="A2587" s="13">
        <v>26.87</v>
      </c>
      <c r="B2587" s="48" t="s">
        <v>21</v>
      </c>
      <c r="D2587" s="150">
        <v>110820000000</v>
      </c>
      <c r="E2587" s="9">
        <v>0.6</v>
      </c>
    </row>
    <row r="2588" spans="1:5" x14ac:dyDescent="0.25">
      <c r="A2588" s="13">
        <v>26.88</v>
      </c>
      <c r="B2588" s="48" t="s">
        <v>21</v>
      </c>
      <c r="D2588" s="145">
        <v>850440859000</v>
      </c>
      <c r="E2588" s="9">
        <v>0.6</v>
      </c>
    </row>
    <row r="2589" spans="1:5" x14ac:dyDescent="0.25">
      <c r="A2589" s="13">
        <v>26.89</v>
      </c>
      <c r="B2589" s="48" t="s">
        <v>21</v>
      </c>
      <c r="D2589" s="150">
        <v>850440869012</v>
      </c>
      <c r="E2589" s="9">
        <v>0.6</v>
      </c>
    </row>
    <row r="2590" spans="1:5" x14ac:dyDescent="0.25">
      <c r="A2590" s="13">
        <v>26.9</v>
      </c>
      <c r="B2590" s="48" t="s">
        <v>21</v>
      </c>
      <c r="D2590" s="145">
        <v>850440869000</v>
      </c>
      <c r="E2590" s="9">
        <v>0.6</v>
      </c>
    </row>
    <row r="2591" spans="1:5" x14ac:dyDescent="0.25">
      <c r="A2591" s="13">
        <v>26.91</v>
      </c>
      <c r="B2591" s="48" t="s">
        <v>21</v>
      </c>
      <c r="D2591" s="150">
        <v>500500100019</v>
      </c>
      <c r="E2591" s="9">
        <v>0.6</v>
      </c>
    </row>
    <row r="2592" spans="1:5" x14ac:dyDescent="0.25">
      <c r="A2592" s="13">
        <v>26.92</v>
      </c>
      <c r="B2592" s="48" t="s">
        <v>21</v>
      </c>
      <c r="D2592" s="145">
        <v>500500900019</v>
      </c>
      <c r="E2592" s="9">
        <v>0.6</v>
      </c>
    </row>
    <row r="2593" spans="1:5" x14ac:dyDescent="0.25">
      <c r="A2593" s="13">
        <v>26.93</v>
      </c>
      <c r="B2593" s="48" t="s">
        <v>21</v>
      </c>
      <c r="D2593" s="150">
        <v>560490909011</v>
      </c>
      <c r="E2593" s="9">
        <v>0.6</v>
      </c>
    </row>
    <row r="2594" spans="1:5" x14ac:dyDescent="0.25">
      <c r="A2594" s="13">
        <v>26.94</v>
      </c>
      <c r="B2594" s="48" t="s">
        <v>21</v>
      </c>
      <c r="D2594" s="145">
        <v>500200000000</v>
      </c>
      <c r="E2594" s="9">
        <v>0.6</v>
      </c>
    </row>
    <row r="2595" spans="1:5" x14ac:dyDescent="0.25">
      <c r="A2595" s="13">
        <v>26.95</v>
      </c>
      <c r="B2595" s="48" t="s">
        <v>21</v>
      </c>
      <c r="D2595" s="150">
        <v>551030000000</v>
      </c>
      <c r="E2595" s="9">
        <v>0.6</v>
      </c>
    </row>
    <row r="2596" spans="1:5" x14ac:dyDescent="0.25">
      <c r="A2596" s="13">
        <v>26.96</v>
      </c>
      <c r="B2596" s="48" t="s">
        <v>21</v>
      </c>
      <c r="D2596" s="145">
        <v>551020000000</v>
      </c>
      <c r="E2596" s="9">
        <v>0.6</v>
      </c>
    </row>
    <row r="2597" spans="1:5" x14ac:dyDescent="0.25">
      <c r="A2597" s="13">
        <v>26.97</v>
      </c>
      <c r="B2597" s="48" t="s">
        <v>21</v>
      </c>
      <c r="D2597" s="150">
        <v>711041000000</v>
      </c>
      <c r="E2597" s="9">
        <v>0.6</v>
      </c>
    </row>
    <row r="2598" spans="1:5" x14ac:dyDescent="0.25">
      <c r="A2598" s="13">
        <v>26.98</v>
      </c>
      <c r="B2598" s="48" t="s">
        <v>21</v>
      </c>
      <c r="D2598" s="145">
        <v>711049000000</v>
      </c>
      <c r="E2598" s="9">
        <v>0.6</v>
      </c>
    </row>
    <row r="2599" spans="1:5" x14ac:dyDescent="0.25">
      <c r="A2599" s="13">
        <v>26.99</v>
      </c>
      <c r="B2599" s="48" t="s">
        <v>21</v>
      </c>
      <c r="D2599" s="150">
        <v>820790500000</v>
      </c>
      <c r="E2599" s="9">
        <v>0.6</v>
      </c>
    </row>
    <row r="2600" spans="1:5" x14ac:dyDescent="0.25">
      <c r="A2600" s="13">
        <v>27</v>
      </c>
      <c r="B2600" s="48" t="s">
        <v>21</v>
      </c>
      <c r="D2600" s="145">
        <v>820790300000</v>
      </c>
      <c r="E2600" s="9">
        <v>0.6</v>
      </c>
    </row>
    <row r="2601" spans="1:5" x14ac:dyDescent="0.25">
      <c r="A2601" s="13">
        <v>27.01</v>
      </c>
      <c r="B2601" s="48" t="s">
        <v>21</v>
      </c>
      <c r="D2601" s="150">
        <v>820231000000</v>
      </c>
      <c r="E2601" s="9">
        <v>0.6</v>
      </c>
    </row>
    <row r="2602" spans="1:5" x14ac:dyDescent="0.25">
      <c r="A2602" s="13">
        <v>27.02</v>
      </c>
      <c r="B2602" s="48" t="s">
        <v>21</v>
      </c>
      <c r="D2602" s="145">
        <v>760110900000</v>
      </c>
      <c r="E2602" s="9">
        <v>0.6</v>
      </c>
    </row>
    <row r="2603" spans="1:5" x14ac:dyDescent="0.25">
      <c r="A2603" s="13">
        <v>27.03</v>
      </c>
      <c r="B2603" s="48" t="s">
        <v>21</v>
      </c>
      <c r="D2603" s="150">
        <v>780199900000</v>
      </c>
      <c r="E2603" s="9">
        <v>0.6</v>
      </c>
    </row>
    <row r="2604" spans="1:5" x14ac:dyDescent="0.25">
      <c r="A2604" s="13">
        <v>27.04</v>
      </c>
      <c r="B2604" s="48" t="s">
        <v>21</v>
      </c>
      <c r="D2604" s="145">
        <v>710700000011</v>
      </c>
      <c r="E2604" s="9">
        <v>0.6</v>
      </c>
    </row>
    <row r="2605" spans="1:5" x14ac:dyDescent="0.25">
      <c r="A2605" s="13">
        <v>27.05</v>
      </c>
      <c r="B2605" s="48" t="s">
        <v>21</v>
      </c>
      <c r="D2605" s="150">
        <v>800120000000</v>
      </c>
      <c r="E2605" s="9">
        <v>0.6</v>
      </c>
    </row>
    <row r="2606" spans="1:5" x14ac:dyDescent="0.25">
      <c r="A2606" s="13">
        <v>27.06</v>
      </c>
      <c r="B2606" s="48" t="s">
        <v>21</v>
      </c>
      <c r="D2606" s="145">
        <v>811221900011</v>
      </c>
      <c r="E2606" s="9">
        <v>0.6</v>
      </c>
    </row>
    <row r="2607" spans="1:5" x14ac:dyDescent="0.25">
      <c r="A2607" s="13">
        <v>27.07</v>
      </c>
      <c r="B2607" s="48" t="s">
        <v>21</v>
      </c>
      <c r="D2607" s="150">
        <v>810419000000</v>
      </c>
      <c r="E2607" s="9">
        <v>0.6</v>
      </c>
    </row>
    <row r="2608" spans="1:5" x14ac:dyDescent="0.25">
      <c r="A2608" s="13">
        <v>27.08</v>
      </c>
      <c r="B2608" s="48" t="s">
        <v>21</v>
      </c>
      <c r="D2608" s="145">
        <v>810411000000</v>
      </c>
      <c r="E2608" s="9">
        <v>0.6</v>
      </c>
    </row>
    <row r="2609" spans="1:5" x14ac:dyDescent="0.25">
      <c r="A2609" s="13">
        <v>27.09</v>
      </c>
      <c r="B2609" s="48" t="s">
        <v>21</v>
      </c>
      <c r="D2609" s="150">
        <v>810294000000</v>
      </c>
      <c r="E2609" s="9">
        <v>0.6</v>
      </c>
    </row>
    <row r="2610" spans="1:5" x14ac:dyDescent="0.25">
      <c r="A2610" s="13">
        <v>27.1</v>
      </c>
      <c r="B2610" s="48" t="s">
        <v>21</v>
      </c>
      <c r="D2610" s="145">
        <v>811300200000</v>
      </c>
      <c r="E2610" s="9">
        <v>0.6</v>
      </c>
    </row>
    <row r="2611" spans="1:5" x14ac:dyDescent="0.25">
      <c r="A2611" s="13">
        <v>27.11</v>
      </c>
      <c r="B2611" s="48" t="s">
        <v>21</v>
      </c>
      <c r="D2611" s="150">
        <v>810194000000</v>
      </c>
      <c r="E2611" s="9">
        <v>0.6</v>
      </c>
    </row>
    <row r="2612" spans="1:5" x14ac:dyDescent="0.25">
      <c r="A2612" s="13">
        <v>27.12</v>
      </c>
      <c r="B2612" s="48" t="s">
        <v>21</v>
      </c>
      <c r="D2612" s="145">
        <v>681490000000</v>
      </c>
      <c r="E2612" s="9">
        <v>0.6</v>
      </c>
    </row>
    <row r="2613" spans="1:5" x14ac:dyDescent="0.25">
      <c r="A2613" s="13">
        <v>27.13</v>
      </c>
      <c r="B2613" s="48" t="s">
        <v>21</v>
      </c>
      <c r="D2613" s="150">
        <v>290369800014</v>
      </c>
      <c r="E2613" s="9">
        <v>0.6</v>
      </c>
    </row>
    <row r="2614" spans="1:5" x14ac:dyDescent="0.25">
      <c r="A2614" s="13">
        <v>27.14</v>
      </c>
      <c r="B2614" s="48" t="s">
        <v>21</v>
      </c>
      <c r="D2614" s="145">
        <v>392099530000</v>
      </c>
      <c r="E2614" s="9">
        <v>0.6</v>
      </c>
    </row>
    <row r="2615" spans="1:5" x14ac:dyDescent="0.25">
      <c r="A2615" s="13">
        <v>27.15</v>
      </c>
      <c r="B2615" s="48" t="s">
        <v>21</v>
      </c>
      <c r="D2615" s="150">
        <v>382499150011</v>
      </c>
      <c r="E2615" s="9">
        <v>0.6</v>
      </c>
    </row>
    <row r="2616" spans="1:5" x14ac:dyDescent="0.25">
      <c r="A2616" s="13">
        <v>27.16</v>
      </c>
      <c r="B2616" s="48" t="s">
        <v>21</v>
      </c>
      <c r="D2616" s="145">
        <v>903010001000</v>
      </c>
      <c r="E2616" s="9">
        <v>0.6</v>
      </c>
    </row>
    <row r="2617" spans="1:5" x14ac:dyDescent="0.25">
      <c r="A2617" s="13">
        <v>27.17</v>
      </c>
      <c r="B2617" s="48" t="s">
        <v>21</v>
      </c>
      <c r="D2617" s="150">
        <v>903010009000</v>
      </c>
      <c r="E2617" s="9">
        <v>0.6</v>
      </c>
    </row>
    <row r="2618" spans="1:5" x14ac:dyDescent="0.25">
      <c r="A2618" s="13">
        <v>27.18</v>
      </c>
      <c r="B2618" s="48" t="s">
        <v>21</v>
      </c>
      <c r="D2618" s="145">
        <v>280120009000</v>
      </c>
      <c r="E2618" s="9">
        <v>0.6</v>
      </c>
    </row>
    <row r="2619" spans="1:5" x14ac:dyDescent="0.25">
      <c r="A2619" s="13">
        <v>27.19</v>
      </c>
      <c r="B2619" s="48" t="s">
        <v>21</v>
      </c>
      <c r="D2619" s="150">
        <v>293379000011</v>
      </c>
      <c r="E2619" s="9">
        <v>0.6</v>
      </c>
    </row>
    <row r="2620" spans="1:5" x14ac:dyDescent="0.25">
      <c r="A2620" s="13">
        <v>27.2</v>
      </c>
      <c r="B2620" s="48" t="s">
        <v>21</v>
      </c>
      <c r="D2620" s="145">
        <v>293220909012</v>
      </c>
      <c r="E2620" s="9">
        <v>0.6</v>
      </c>
    </row>
    <row r="2621" spans="1:5" x14ac:dyDescent="0.25">
      <c r="A2621" s="13">
        <v>27.21</v>
      </c>
      <c r="B2621" s="48" t="s">
        <v>21</v>
      </c>
      <c r="D2621" s="150">
        <v>290619002012</v>
      </c>
      <c r="E2621" s="9">
        <v>0.6</v>
      </c>
    </row>
    <row r="2622" spans="1:5" x14ac:dyDescent="0.25">
      <c r="A2622" s="13">
        <v>27.22</v>
      </c>
      <c r="B2622" s="48" t="s">
        <v>21</v>
      </c>
      <c r="D2622" s="145">
        <v>291539009116</v>
      </c>
      <c r="E2622" s="9">
        <v>0.6</v>
      </c>
    </row>
    <row r="2623" spans="1:5" x14ac:dyDescent="0.25">
      <c r="A2623" s="13">
        <v>27.23</v>
      </c>
      <c r="B2623" s="48" t="s">
        <v>21</v>
      </c>
      <c r="D2623" s="150">
        <v>293349900014</v>
      </c>
      <c r="E2623" s="9">
        <v>0.6</v>
      </c>
    </row>
    <row r="2624" spans="1:5" x14ac:dyDescent="0.25">
      <c r="A2624" s="13">
        <v>27.24</v>
      </c>
      <c r="B2624" s="48" t="s">
        <v>21</v>
      </c>
      <c r="D2624" s="145">
        <v>291560190012</v>
      </c>
      <c r="E2624" s="9">
        <v>0.6</v>
      </c>
    </row>
    <row r="2625" spans="1:5" x14ac:dyDescent="0.25">
      <c r="A2625" s="13">
        <v>27.25</v>
      </c>
      <c r="B2625" s="48" t="s">
        <v>21</v>
      </c>
      <c r="D2625" s="150">
        <v>400231000000</v>
      </c>
      <c r="E2625" s="9">
        <v>0.6</v>
      </c>
    </row>
    <row r="2626" spans="1:5" x14ac:dyDescent="0.25">
      <c r="A2626" s="13">
        <v>27.26</v>
      </c>
      <c r="B2626" s="48" t="s">
        <v>21</v>
      </c>
      <c r="D2626" s="145">
        <v>290514900011</v>
      </c>
      <c r="E2626" s="9">
        <v>0.6</v>
      </c>
    </row>
    <row r="2627" spans="1:5" x14ac:dyDescent="0.25">
      <c r="A2627" s="13">
        <v>27.27</v>
      </c>
      <c r="B2627" s="48" t="s">
        <v>21</v>
      </c>
      <c r="D2627" s="150">
        <v>291539009200</v>
      </c>
      <c r="E2627" s="9">
        <v>0.6</v>
      </c>
    </row>
    <row r="2628" spans="1:5" x14ac:dyDescent="0.25">
      <c r="A2628" s="13">
        <v>27.28</v>
      </c>
      <c r="B2628" s="48" t="s">
        <v>21</v>
      </c>
      <c r="D2628" s="145">
        <v>292690200000</v>
      </c>
      <c r="E2628" s="9">
        <v>0.6</v>
      </c>
    </row>
    <row r="2629" spans="1:5" x14ac:dyDescent="0.25">
      <c r="A2629" s="13">
        <v>27.29</v>
      </c>
      <c r="B2629" s="48" t="s">
        <v>21</v>
      </c>
      <c r="D2629" s="150">
        <v>293349900012</v>
      </c>
      <c r="E2629" s="9">
        <v>0.6</v>
      </c>
    </row>
    <row r="2630" spans="1:5" x14ac:dyDescent="0.25">
      <c r="A2630" s="13">
        <v>27.3</v>
      </c>
      <c r="B2630" s="48" t="s">
        <v>21</v>
      </c>
      <c r="D2630" s="145">
        <v>702000070000</v>
      </c>
      <c r="E2630" s="9">
        <v>0.6</v>
      </c>
    </row>
    <row r="2631" spans="1:5" x14ac:dyDescent="0.25">
      <c r="A2631" s="13">
        <v>27.31</v>
      </c>
      <c r="B2631" s="48" t="s">
        <v>21</v>
      </c>
      <c r="D2631" s="150">
        <v>702000080000</v>
      </c>
      <c r="E2631" s="9">
        <v>0.6</v>
      </c>
    </row>
    <row r="2632" spans="1:5" x14ac:dyDescent="0.25">
      <c r="A2632" s="13">
        <v>27.32</v>
      </c>
      <c r="B2632" s="48" t="s">
        <v>21</v>
      </c>
      <c r="D2632" s="145">
        <v>854460900000</v>
      </c>
      <c r="E2632" s="9">
        <v>0.6</v>
      </c>
    </row>
    <row r="2633" spans="1:5" x14ac:dyDescent="0.25">
      <c r="A2633" s="13">
        <v>27.33</v>
      </c>
      <c r="B2633" s="48" t="s">
        <v>21</v>
      </c>
      <c r="D2633" s="150">
        <v>854449950000</v>
      </c>
      <c r="E2633" s="9">
        <v>0.6</v>
      </c>
    </row>
    <row r="2634" spans="1:5" x14ac:dyDescent="0.25">
      <c r="A2634" s="13">
        <v>27.34</v>
      </c>
      <c r="B2634" s="48" t="s">
        <v>21</v>
      </c>
      <c r="D2634" s="145">
        <v>294000000014</v>
      </c>
      <c r="E2634" s="9">
        <v>0.6</v>
      </c>
    </row>
    <row r="2635" spans="1:5" x14ac:dyDescent="0.25">
      <c r="A2635" s="13">
        <v>27.35</v>
      </c>
      <c r="B2635" s="48" t="s">
        <v>21</v>
      </c>
      <c r="D2635" s="148">
        <v>292990000011</v>
      </c>
      <c r="E2635" s="9">
        <v>0.6</v>
      </c>
    </row>
    <row r="2636" spans="1:5" x14ac:dyDescent="0.25">
      <c r="A2636" s="13">
        <v>27.36</v>
      </c>
      <c r="B2636" s="48" t="s">
        <v>21</v>
      </c>
      <c r="D2636" s="149">
        <v>292990900011</v>
      </c>
      <c r="E2636" s="9">
        <v>0.6</v>
      </c>
    </row>
    <row r="2637" spans="1:5" x14ac:dyDescent="0.25">
      <c r="A2637" s="13">
        <v>27.37</v>
      </c>
      <c r="B2637" s="48" t="s">
        <v>21</v>
      </c>
      <c r="D2637" s="145">
        <v>290519009014</v>
      </c>
      <c r="E2637" s="9">
        <v>0.6</v>
      </c>
    </row>
    <row r="2638" spans="1:5" x14ac:dyDescent="0.25">
      <c r="A2638" s="13">
        <v>27.38</v>
      </c>
      <c r="B2638" s="48" t="s">
        <v>21</v>
      </c>
      <c r="D2638" s="147">
        <v>290516850011</v>
      </c>
      <c r="E2638" s="9">
        <v>0.6</v>
      </c>
    </row>
    <row r="2639" spans="1:5" x14ac:dyDescent="0.25">
      <c r="A2639" s="13">
        <v>27.39</v>
      </c>
      <c r="B2639" s="48" t="s">
        <v>21</v>
      </c>
      <c r="D2639" s="145">
        <v>291539003013</v>
      </c>
      <c r="E2639" s="9">
        <v>0.6</v>
      </c>
    </row>
    <row r="2640" spans="1:5" x14ac:dyDescent="0.25">
      <c r="A2640" s="13">
        <v>27.4</v>
      </c>
      <c r="B2640" s="48" t="s">
        <v>21</v>
      </c>
      <c r="D2640" s="147">
        <v>291570409014</v>
      </c>
      <c r="E2640" s="9">
        <v>0.6</v>
      </c>
    </row>
    <row r="2641" spans="1:5" x14ac:dyDescent="0.25">
      <c r="A2641" s="13">
        <v>27.41</v>
      </c>
      <c r="B2641" s="48" t="s">
        <v>21</v>
      </c>
      <c r="D2641" s="145">
        <v>291570501012</v>
      </c>
      <c r="E2641" s="9">
        <v>0.6</v>
      </c>
    </row>
    <row r="2642" spans="1:5" x14ac:dyDescent="0.25">
      <c r="A2642" s="13">
        <v>27.42</v>
      </c>
      <c r="B2642" s="48" t="s">
        <v>21</v>
      </c>
      <c r="D2642" s="147">
        <v>292119990021</v>
      </c>
      <c r="E2642" s="9">
        <v>0.6</v>
      </c>
    </row>
    <row r="2643" spans="1:5" x14ac:dyDescent="0.25">
      <c r="A2643" s="13">
        <v>27.43</v>
      </c>
      <c r="B2643" s="48" t="s">
        <v>21</v>
      </c>
      <c r="D2643" s="145">
        <v>292119990029</v>
      </c>
      <c r="E2643" s="9">
        <v>0.6</v>
      </c>
    </row>
    <row r="2644" spans="1:5" x14ac:dyDescent="0.25">
      <c r="A2644" s="13">
        <v>27.44</v>
      </c>
      <c r="B2644" s="48" t="s">
        <v>21</v>
      </c>
      <c r="D2644" s="147">
        <v>293349900015</v>
      </c>
      <c r="E2644" s="9">
        <v>0.6</v>
      </c>
    </row>
    <row r="2645" spans="1:5" x14ac:dyDescent="0.25">
      <c r="A2645" s="13">
        <v>27.45</v>
      </c>
      <c r="B2645" s="48" t="s">
        <v>21</v>
      </c>
      <c r="D2645" s="145">
        <v>292421000011</v>
      </c>
      <c r="E2645" s="9">
        <v>0.6</v>
      </c>
    </row>
    <row r="2646" spans="1:5" x14ac:dyDescent="0.25">
      <c r="A2646" s="13">
        <v>27.46</v>
      </c>
      <c r="B2646" s="48" t="s">
        <v>21</v>
      </c>
      <c r="D2646" s="147">
        <v>840120009015</v>
      </c>
      <c r="E2646" s="9">
        <v>0.6</v>
      </c>
    </row>
    <row r="2647" spans="1:5" x14ac:dyDescent="0.25">
      <c r="A2647" s="13">
        <v>27.47</v>
      </c>
      <c r="B2647" s="48" t="s">
        <v>21</v>
      </c>
      <c r="D2647" s="145">
        <v>291560909012</v>
      </c>
      <c r="E2647" s="9">
        <v>0.6</v>
      </c>
    </row>
    <row r="2648" spans="1:5" x14ac:dyDescent="0.25">
      <c r="A2648" s="13">
        <v>27.48</v>
      </c>
      <c r="B2648" s="48" t="s">
        <v>21</v>
      </c>
      <c r="D2648" s="147">
        <v>291429000013</v>
      </c>
      <c r="E2648" s="9">
        <v>0.6</v>
      </c>
    </row>
    <row r="2649" spans="1:5" x14ac:dyDescent="0.25">
      <c r="A2649" s="13">
        <v>27.49</v>
      </c>
      <c r="B2649" s="48" t="s">
        <v>21</v>
      </c>
      <c r="D2649" s="145">
        <v>851539180000</v>
      </c>
      <c r="E2649" s="9">
        <v>0.6</v>
      </c>
    </row>
    <row r="2650" spans="1:5" x14ac:dyDescent="0.25">
      <c r="A2650" s="13">
        <v>27.5</v>
      </c>
      <c r="B2650" s="48" t="s">
        <v>21</v>
      </c>
      <c r="D2650" s="147">
        <v>901580401011</v>
      </c>
      <c r="E2650" s="9">
        <v>0.6</v>
      </c>
    </row>
    <row r="2651" spans="1:5" x14ac:dyDescent="0.25">
      <c r="A2651" s="13">
        <v>27.51</v>
      </c>
      <c r="B2651" s="48" t="s">
        <v>21</v>
      </c>
      <c r="D2651" s="145">
        <v>901580200012</v>
      </c>
      <c r="E2651" s="9">
        <v>0.6</v>
      </c>
    </row>
    <row r="2652" spans="1:5" x14ac:dyDescent="0.25">
      <c r="A2652" s="13">
        <v>27.52</v>
      </c>
      <c r="B2652" s="48" t="s">
        <v>21</v>
      </c>
      <c r="D2652" s="147">
        <v>291539009115</v>
      </c>
      <c r="E2652" s="9">
        <v>0.6</v>
      </c>
    </row>
    <row r="2653" spans="1:5" x14ac:dyDescent="0.25">
      <c r="A2653" s="13">
        <v>27.53</v>
      </c>
      <c r="B2653" s="48" t="s">
        <v>21</v>
      </c>
      <c r="D2653" s="145">
        <v>151590111100</v>
      </c>
      <c r="E2653" s="9">
        <v>0.6</v>
      </c>
    </row>
    <row r="2654" spans="1:5" x14ac:dyDescent="0.25">
      <c r="A2654" s="13">
        <v>27.54</v>
      </c>
      <c r="B2654" s="48" t="s">
        <v>21</v>
      </c>
      <c r="D2654" s="147">
        <v>151590111900</v>
      </c>
      <c r="E2654" s="9">
        <v>0.6</v>
      </c>
    </row>
    <row r="2655" spans="1:5" x14ac:dyDescent="0.25">
      <c r="A2655" s="13">
        <v>27.55</v>
      </c>
      <c r="B2655" s="48" t="s">
        <v>21</v>
      </c>
      <c r="D2655" s="145">
        <v>530720000000</v>
      </c>
      <c r="E2655" s="9">
        <v>0.6</v>
      </c>
    </row>
    <row r="2656" spans="1:5" x14ac:dyDescent="0.25">
      <c r="A2656" s="13">
        <v>27.56</v>
      </c>
      <c r="B2656" s="48" t="s">
        <v>21</v>
      </c>
      <c r="D2656" s="147">
        <v>560490903000</v>
      </c>
      <c r="E2656" s="9">
        <v>0.6</v>
      </c>
    </row>
    <row r="2657" spans="1:5" x14ac:dyDescent="0.25">
      <c r="A2657" s="13">
        <v>27.57</v>
      </c>
      <c r="B2657" s="48" t="s">
        <v>21</v>
      </c>
      <c r="D2657" s="145">
        <v>530390000019</v>
      </c>
      <c r="E2657" s="9">
        <v>0.6</v>
      </c>
    </row>
    <row r="2658" spans="1:5" x14ac:dyDescent="0.25">
      <c r="A2658" s="13">
        <v>27.58</v>
      </c>
      <c r="B2658" s="48" t="s">
        <v>21</v>
      </c>
      <c r="D2658" s="147">
        <v>531090000000</v>
      </c>
      <c r="E2658" s="9">
        <v>0.6</v>
      </c>
    </row>
    <row r="2659" spans="1:5" x14ac:dyDescent="0.25">
      <c r="A2659" s="13">
        <v>27.59</v>
      </c>
      <c r="B2659" s="48" t="s">
        <v>21</v>
      </c>
      <c r="D2659" s="145">
        <v>531010900000</v>
      </c>
      <c r="E2659" s="9">
        <v>0.6</v>
      </c>
    </row>
    <row r="2660" spans="1:5" x14ac:dyDescent="0.25">
      <c r="A2660" s="13">
        <v>27.6</v>
      </c>
      <c r="B2660" s="48" t="s">
        <v>21</v>
      </c>
      <c r="D2660" s="147">
        <v>531010100000</v>
      </c>
      <c r="E2660" s="9">
        <v>0.6</v>
      </c>
    </row>
    <row r="2661" spans="1:5" x14ac:dyDescent="0.25">
      <c r="A2661" s="13">
        <v>27.61</v>
      </c>
      <c r="B2661" s="48" t="s">
        <v>21</v>
      </c>
      <c r="D2661" s="145">
        <v>510540000000</v>
      </c>
      <c r="E2661" s="9">
        <v>0.6</v>
      </c>
    </row>
    <row r="2662" spans="1:5" x14ac:dyDescent="0.25">
      <c r="A2662" s="13">
        <v>27.62</v>
      </c>
      <c r="B2662" s="48" t="s">
        <v>21</v>
      </c>
      <c r="D2662" s="147">
        <v>851821000000</v>
      </c>
      <c r="E2662" s="9">
        <v>0.6</v>
      </c>
    </row>
    <row r="2663" spans="1:5" x14ac:dyDescent="0.25">
      <c r="A2663" s="13">
        <v>27.63</v>
      </c>
      <c r="B2663" s="48" t="s">
        <v>21</v>
      </c>
      <c r="D2663" s="145">
        <v>382499450000</v>
      </c>
      <c r="E2663" s="9">
        <v>0.6</v>
      </c>
    </row>
    <row r="2664" spans="1:5" x14ac:dyDescent="0.25">
      <c r="A2664" s="13">
        <v>27.64</v>
      </c>
      <c r="B2664" s="48" t="s">
        <v>21</v>
      </c>
      <c r="D2664" s="147">
        <v>282739852014</v>
      </c>
      <c r="E2664" s="9">
        <v>0.6</v>
      </c>
    </row>
    <row r="2665" spans="1:5" x14ac:dyDescent="0.25">
      <c r="A2665" s="13">
        <v>27.65</v>
      </c>
      <c r="B2665" s="48" t="s">
        <v>21</v>
      </c>
      <c r="D2665" s="145">
        <v>283429202000</v>
      </c>
      <c r="E2665" s="9">
        <v>0.6</v>
      </c>
    </row>
    <row r="2666" spans="1:5" x14ac:dyDescent="0.25">
      <c r="A2666" s="13">
        <v>27.66</v>
      </c>
      <c r="B2666" s="48" t="s">
        <v>21</v>
      </c>
      <c r="D2666" s="147">
        <v>282590600000</v>
      </c>
      <c r="E2666" s="9">
        <v>0.6</v>
      </c>
    </row>
    <row r="2667" spans="1:5" x14ac:dyDescent="0.25">
      <c r="A2667" s="13">
        <v>27.67</v>
      </c>
      <c r="B2667" s="48" t="s">
        <v>21</v>
      </c>
      <c r="D2667" s="145">
        <v>283329201000</v>
      </c>
      <c r="E2667" s="9">
        <v>0.6</v>
      </c>
    </row>
    <row r="2668" spans="1:5" x14ac:dyDescent="0.25">
      <c r="A2668" s="13">
        <v>27.68</v>
      </c>
      <c r="B2668" s="48" t="s">
        <v>21</v>
      </c>
      <c r="D2668" s="147">
        <v>291479001000</v>
      </c>
      <c r="E2668" s="9">
        <v>0.6</v>
      </c>
    </row>
    <row r="2669" spans="1:5" x14ac:dyDescent="0.25">
      <c r="A2669" s="13">
        <v>27.69</v>
      </c>
      <c r="B2669" s="48" t="s">
        <v>21</v>
      </c>
      <c r="D2669" s="145">
        <v>291479002000</v>
      </c>
      <c r="E2669" s="9">
        <v>0.6</v>
      </c>
    </row>
    <row r="2670" spans="1:5" x14ac:dyDescent="0.25">
      <c r="A2670" s="13">
        <v>27.7</v>
      </c>
      <c r="B2670" s="48" t="s">
        <v>21</v>
      </c>
      <c r="D2670" s="147">
        <v>844140000000</v>
      </c>
      <c r="E2670" s="9">
        <v>0.6</v>
      </c>
    </row>
    <row r="2671" spans="1:5" x14ac:dyDescent="0.25">
      <c r="A2671" s="13">
        <v>27.71</v>
      </c>
      <c r="B2671" s="48" t="s">
        <v>21</v>
      </c>
      <c r="D2671" s="145">
        <v>481200009000</v>
      </c>
      <c r="E2671" s="9">
        <v>0.6</v>
      </c>
    </row>
    <row r="2672" spans="1:5" x14ac:dyDescent="0.25">
      <c r="A2672" s="13">
        <v>27.72</v>
      </c>
      <c r="B2672" s="48" t="s">
        <v>21</v>
      </c>
      <c r="D2672" s="147">
        <v>591131190012</v>
      </c>
      <c r="E2672" s="9">
        <v>0.6</v>
      </c>
    </row>
    <row r="2673" spans="1:5" x14ac:dyDescent="0.25">
      <c r="A2673" s="13">
        <v>27.73</v>
      </c>
      <c r="B2673" s="48" t="s">
        <v>21</v>
      </c>
      <c r="D2673" s="145">
        <v>591131900000</v>
      </c>
      <c r="E2673" s="9">
        <v>0.6</v>
      </c>
    </row>
    <row r="2674" spans="1:5" x14ac:dyDescent="0.25">
      <c r="A2674" s="13">
        <v>27.74</v>
      </c>
      <c r="B2674" s="48" t="s">
        <v>21</v>
      </c>
      <c r="D2674" s="147">
        <v>591132900000</v>
      </c>
      <c r="E2674" s="9">
        <v>0.6</v>
      </c>
    </row>
    <row r="2675" spans="1:5" x14ac:dyDescent="0.25">
      <c r="A2675" s="13">
        <v>27.75</v>
      </c>
      <c r="B2675" s="48" t="s">
        <v>21</v>
      </c>
      <c r="D2675" s="145">
        <v>591132190000</v>
      </c>
      <c r="E2675" s="9">
        <v>0.6</v>
      </c>
    </row>
    <row r="2676" spans="1:5" x14ac:dyDescent="0.25">
      <c r="A2676" s="13">
        <v>27.76</v>
      </c>
      <c r="B2676" s="48" t="s">
        <v>21</v>
      </c>
      <c r="D2676" s="147">
        <v>591131110000</v>
      </c>
      <c r="E2676" s="9">
        <v>0.6</v>
      </c>
    </row>
    <row r="2677" spans="1:5" x14ac:dyDescent="0.25">
      <c r="A2677" s="13">
        <v>27.77</v>
      </c>
      <c r="B2677" s="48" t="s">
        <v>21</v>
      </c>
      <c r="D2677" s="145">
        <v>591131190011</v>
      </c>
      <c r="E2677" s="9">
        <v>0.6</v>
      </c>
    </row>
    <row r="2678" spans="1:5" x14ac:dyDescent="0.25">
      <c r="A2678" s="13">
        <v>27.78</v>
      </c>
      <c r="B2678" s="48" t="s">
        <v>21</v>
      </c>
      <c r="D2678" s="147">
        <v>531100904900</v>
      </c>
      <c r="E2678" s="9">
        <v>0.6</v>
      </c>
    </row>
    <row r="2679" spans="1:5" x14ac:dyDescent="0.25">
      <c r="A2679" s="13">
        <v>27.79</v>
      </c>
      <c r="B2679" s="48" t="s">
        <v>21</v>
      </c>
      <c r="D2679" s="145">
        <v>530890500000</v>
      </c>
      <c r="E2679" s="9">
        <v>0.6</v>
      </c>
    </row>
    <row r="2680" spans="1:5" x14ac:dyDescent="0.25">
      <c r="A2680" s="13">
        <v>27.8</v>
      </c>
      <c r="B2680" s="48" t="s">
        <v>21</v>
      </c>
      <c r="D2680" s="147">
        <v>591132110000</v>
      </c>
      <c r="E2680" s="9">
        <v>0.6</v>
      </c>
    </row>
    <row r="2681" spans="1:5" x14ac:dyDescent="0.25">
      <c r="A2681" s="13">
        <v>27.81</v>
      </c>
      <c r="B2681" s="48" t="s">
        <v>21</v>
      </c>
      <c r="D2681" s="145">
        <v>380992009000</v>
      </c>
      <c r="E2681" s="9">
        <v>0.6</v>
      </c>
    </row>
    <row r="2682" spans="1:5" x14ac:dyDescent="0.25">
      <c r="A2682" s="13">
        <v>27.82</v>
      </c>
      <c r="B2682" s="48" t="s">
        <v>21</v>
      </c>
      <c r="D2682" s="147">
        <v>380992001000</v>
      </c>
      <c r="E2682" s="9">
        <v>0.6</v>
      </c>
    </row>
    <row r="2683" spans="1:5" x14ac:dyDescent="0.25">
      <c r="A2683" s="13">
        <v>27.83</v>
      </c>
      <c r="B2683" s="48" t="s">
        <v>21</v>
      </c>
      <c r="D2683" s="145">
        <v>844190109000</v>
      </c>
      <c r="E2683" s="9">
        <v>0.6</v>
      </c>
    </row>
    <row r="2684" spans="1:5" x14ac:dyDescent="0.25">
      <c r="A2684" s="13">
        <v>27.84</v>
      </c>
      <c r="B2684" s="48" t="s">
        <v>21</v>
      </c>
      <c r="D2684" s="147">
        <v>843999000000</v>
      </c>
      <c r="E2684" s="9">
        <v>0.6</v>
      </c>
    </row>
    <row r="2685" spans="1:5" x14ac:dyDescent="0.25">
      <c r="A2685" s="13">
        <v>27.85</v>
      </c>
      <c r="B2685" s="48" t="s">
        <v>21</v>
      </c>
      <c r="D2685" s="145">
        <v>853225000000</v>
      </c>
      <c r="E2685" s="9">
        <v>0.6</v>
      </c>
    </row>
    <row r="2686" spans="1:5" x14ac:dyDescent="0.25">
      <c r="A2686" s="13">
        <v>27.86</v>
      </c>
      <c r="B2686" s="48" t="s">
        <v>21</v>
      </c>
      <c r="D2686" s="147">
        <v>180200000000</v>
      </c>
      <c r="E2686" s="9">
        <v>0.6</v>
      </c>
    </row>
    <row r="2687" spans="1:5" x14ac:dyDescent="0.25">
      <c r="A2687" s="13">
        <v>27.87</v>
      </c>
      <c r="B2687" s="48" t="s">
        <v>21</v>
      </c>
      <c r="D2687" s="145">
        <v>800300009013</v>
      </c>
      <c r="E2687" s="9">
        <v>0.6</v>
      </c>
    </row>
    <row r="2688" spans="1:5" x14ac:dyDescent="0.25">
      <c r="A2688" s="13">
        <v>27.88</v>
      </c>
      <c r="B2688" s="48" t="s">
        <v>21</v>
      </c>
      <c r="D2688" s="147">
        <v>800300009011</v>
      </c>
      <c r="E2688" s="9">
        <v>0.6</v>
      </c>
    </row>
    <row r="2689" spans="1:5" x14ac:dyDescent="0.25">
      <c r="A2689" s="13">
        <v>27.89</v>
      </c>
      <c r="B2689" s="48" t="s">
        <v>21</v>
      </c>
      <c r="D2689" s="145">
        <v>800700101011</v>
      </c>
      <c r="E2689" s="9">
        <v>0.6</v>
      </c>
    </row>
    <row r="2690" spans="1:5" x14ac:dyDescent="0.25">
      <c r="A2690" s="13">
        <v>27.9</v>
      </c>
      <c r="B2690" s="48" t="s">
        <v>21</v>
      </c>
      <c r="D2690" s="147">
        <v>800300009015</v>
      </c>
      <c r="E2690" s="9">
        <v>0.6</v>
      </c>
    </row>
    <row r="2691" spans="1:5" x14ac:dyDescent="0.25">
      <c r="A2691" s="13">
        <v>27.91</v>
      </c>
      <c r="B2691" s="48" t="s">
        <v>21</v>
      </c>
      <c r="D2691" s="145">
        <v>800200000000</v>
      </c>
      <c r="E2691" s="9">
        <v>0.6</v>
      </c>
    </row>
    <row r="2692" spans="1:5" x14ac:dyDescent="0.25">
      <c r="A2692" s="13">
        <v>27.92</v>
      </c>
      <c r="B2692" s="48" t="s">
        <v>21</v>
      </c>
      <c r="D2692" s="147">
        <v>282739100011</v>
      </c>
      <c r="E2692" s="9">
        <v>0.6</v>
      </c>
    </row>
    <row r="2693" spans="1:5" x14ac:dyDescent="0.25">
      <c r="A2693" s="13">
        <v>27.93</v>
      </c>
      <c r="B2693" s="48" t="s">
        <v>21</v>
      </c>
      <c r="D2693" s="145">
        <v>282739100012</v>
      </c>
      <c r="E2693" s="9">
        <v>0.6</v>
      </c>
    </row>
    <row r="2694" spans="1:5" x14ac:dyDescent="0.25">
      <c r="A2694" s="13">
        <v>27.94</v>
      </c>
      <c r="B2694" s="48" t="s">
        <v>21</v>
      </c>
      <c r="D2694" s="147">
        <v>282590851000</v>
      </c>
      <c r="E2694" s="9">
        <v>0.6</v>
      </c>
    </row>
    <row r="2695" spans="1:5" x14ac:dyDescent="0.25">
      <c r="A2695" s="13">
        <v>27.95</v>
      </c>
      <c r="B2695" s="48" t="s">
        <v>21</v>
      </c>
      <c r="D2695" s="145">
        <v>283090851012</v>
      </c>
      <c r="E2695" s="9">
        <v>0.6</v>
      </c>
    </row>
    <row r="2696" spans="1:5" x14ac:dyDescent="0.25">
      <c r="A2696" s="13">
        <v>27.96</v>
      </c>
      <c r="B2696" s="48" t="s">
        <v>21</v>
      </c>
      <c r="D2696" s="147">
        <v>800700802900</v>
      </c>
      <c r="E2696" s="9">
        <v>0.6</v>
      </c>
    </row>
    <row r="2697" spans="1:5" x14ac:dyDescent="0.25">
      <c r="A2697" s="13">
        <v>27.97</v>
      </c>
      <c r="B2697" s="48" t="s">
        <v>21</v>
      </c>
      <c r="D2697" s="145">
        <v>800300001000</v>
      </c>
      <c r="E2697" s="9">
        <v>0.6</v>
      </c>
    </row>
    <row r="2698" spans="1:5" x14ac:dyDescent="0.25">
      <c r="A2698" s="13">
        <v>27.98</v>
      </c>
      <c r="B2698" s="48" t="s">
        <v>21</v>
      </c>
      <c r="D2698" s="147">
        <v>800700802100</v>
      </c>
      <c r="E2698" s="9">
        <v>0.6</v>
      </c>
    </row>
    <row r="2699" spans="1:5" x14ac:dyDescent="0.25">
      <c r="A2699" s="13">
        <v>27.99</v>
      </c>
      <c r="B2699" s="48" t="s">
        <v>21</v>
      </c>
      <c r="D2699" s="145">
        <v>800700801900</v>
      </c>
      <c r="E2699" s="9">
        <v>0.6</v>
      </c>
    </row>
    <row r="2700" spans="1:5" x14ac:dyDescent="0.25">
      <c r="A2700" s="13">
        <v>28</v>
      </c>
      <c r="B2700" s="48" t="s">
        <v>21</v>
      </c>
      <c r="D2700" s="147">
        <v>842091100011</v>
      </c>
      <c r="E2700" s="9">
        <v>0.6</v>
      </c>
    </row>
    <row r="2701" spans="1:5" x14ac:dyDescent="0.25">
      <c r="A2701" s="13">
        <v>28.01</v>
      </c>
      <c r="B2701" s="48" t="s">
        <v>21</v>
      </c>
      <c r="D2701" s="145">
        <v>842091800011</v>
      </c>
      <c r="E2701" s="9">
        <v>0.6</v>
      </c>
    </row>
    <row r="2702" spans="1:5" x14ac:dyDescent="0.25">
      <c r="A2702" s="13">
        <v>28.02</v>
      </c>
      <c r="B2702" s="48" t="s">
        <v>21</v>
      </c>
      <c r="D2702" s="147">
        <v>842010300000</v>
      </c>
      <c r="E2702" s="9">
        <v>0.6</v>
      </c>
    </row>
    <row r="2703" spans="1:5" x14ac:dyDescent="0.25">
      <c r="A2703" s="13">
        <v>28.03</v>
      </c>
      <c r="B2703" s="48" t="s">
        <v>21</v>
      </c>
      <c r="D2703" s="145">
        <v>842099000000</v>
      </c>
      <c r="E2703" s="9">
        <v>0.6</v>
      </c>
    </row>
    <row r="2704" spans="1:5" x14ac:dyDescent="0.25">
      <c r="A2704" s="13">
        <v>28.04</v>
      </c>
      <c r="B2704" s="48" t="s">
        <v>21</v>
      </c>
      <c r="D2704" s="147">
        <v>761290300000</v>
      </c>
      <c r="E2704" s="9">
        <v>0.6</v>
      </c>
    </row>
    <row r="2705" spans="1:5" x14ac:dyDescent="0.25">
      <c r="A2705" s="13">
        <v>28.05</v>
      </c>
      <c r="B2705" s="48" t="s">
        <v>21</v>
      </c>
      <c r="D2705" s="145">
        <v>280512000000</v>
      </c>
      <c r="E2705" s="9">
        <v>0.6</v>
      </c>
    </row>
    <row r="2706" spans="1:5" x14ac:dyDescent="0.25">
      <c r="A2706" s="13">
        <v>28.06</v>
      </c>
      <c r="B2706" s="48" t="s">
        <v>21</v>
      </c>
      <c r="D2706" s="147">
        <v>310240100011</v>
      </c>
      <c r="E2706" s="9">
        <v>0.6</v>
      </c>
    </row>
    <row r="2707" spans="1:5" x14ac:dyDescent="0.25">
      <c r="A2707" s="13">
        <v>28.07</v>
      </c>
      <c r="B2707" s="48" t="s">
        <v>21</v>
      </c>
      <c r="D2707" s="145">
        <v>282619909011</v>
      </c>
      <c r="E2707" s="9">
        <v>0.6</v>
      </c>
    </row>
    <row r="2708" spans="1:5" x14ac:dyDescent="0.25">
      <c r="A2708" s="13">
        <v>28.08</v>
      </c>
      <c r="B2708" s="48" t="s">
        <v>21</v>
      </c>
      <c r="D2708" s="147">
        <v>291512000013</v>
      </c>
      <c r="E2708" s="9">
        <v>0.6</v>
      </c>
    </row>
    <row r="2709" spans="1:5" x14ac:dyDescent="0.25">
      <c r="A2709" s="13">
        <v>28.09</v>
      </c>
      <c r="B2709" s="48" t="s">
        <v>21</v>
      </c>
      <c r="D2709" s="145">
        <v>283510001012</v>
      </c>
      <c r="E2709" s="9">
        <v>0.6</v>
      </c>
    </row>
    <row r="2710" spans="1:5" x14ac:dyDescent="0.25">
      <c r="A2710" s="13">
        <v>28.1</v>
      </c>
      <c r="B2710" s="48" t="s">
        <v>21</v>
      </c>
      <c r="D2710" s="147">
        <v>291990009013</v>
      </c>
      <c r="E2710" s="9">
        <v>0.6</v>
      </c>
    </row>
    <row r="2711" spans="1:5" x14ac:dyDescent="0.25">
      <c r="A2711" s="13">
        <v>28.11</v>
      </c>
      <c r="B2711" s="48" t="s">
        <v>21</v>
      </c>
      <c r="D2711" s="145">
        <v>291816000012</v>
      </c>
      <c r="E2711" s="9">
        <v>0.6</v>
      </c>
    </row>
    <row r="2712" spans="1:5" x14ac:dyDescent="0.25">
      <c r="A2712" s="13">
        <v>28.12</v>
      </c>
      <c r="B2712" s="48" t="s">
        <v>21</v>
      </c>
      <c r="D2712" s="147">
        <v>282590110000</v>
      </c>
      <c r="E2712" s="9">
        <v>0.6</v>
      </c>
    </row>
    <row r="2713" spans="1:5" x14ac:dyDescent="0.25">
      <c r="A2713" s="13">
        <v>28.13</v>
      </c>
      <c r="B2713" s="48" t="s">
        <v>21</v>
      </c>
      <c r="D2713" s="145">
        <v>284910000000</v>
      </c>
      <c r="E2713" s="9">
        <v>0.6</v>
      </c>
    </row>
    <row r="2714" spans="1:5" x14ac:dyDescent="0.25">
      <c r="A2714" s="13">
        <v>28.14</v>
      </c>
      <c r="B2714" s="48" t="s">
        <v>21</v>
      </c>
      <c r="D2714" s="147">
        <v>282720000000</v>
      </c>
      <c r="E2714" s="9">
        <v>0.6</v>
      </c>
    </row>
    <row r="2715" spans="1:5" x14ac:dyDescent="0.25">
      <c r="A2715" s="13">
        <v>28.15</v>
      </c>
      <c r="B2715" s="48" t="s">
        <v>21</v>
      </c>
      <c r="D2715" s="145">
        <v>291811000012</v>
      </c>
      <c r="E2715" s="9">
        <v>0.6</v>
      </c>
    </row>
    <row r="2716" spans="1:5" x14ac:dyDescent="0.25">
      <c r="A2716" s="13">
        <v>28.16</v>
      </c>
      <c r="B2716" s="48" t="s">
        <v>21</v>
      </c>
      <c r="D2716" s="147">
        <v>283429801100</v>
      </c>
      <c r="E2716" s="9">
        <v>0.6</v>
      </c>
    </row>
    <row r="2717" spans="1:5" x14ac:dyDescent="0.25">
      <c r="A2717" s="13">
        <v>28.17</v>
      </c>
      <c r="B2717" s="48" t="s">
        <v>21</v>
      </c>
      <c r="D2717" s="145">
        <v>283429801900</v>
      </c>
      <c r="E2717" s="9">
        <v>0.6</v>
      </c>
    </row>
    <row r="2718" spans="1:5" x14ac:dyDescent="0.25">
      <c r="A2718" s="13">
        <v>28.18</v>
      </c>
      <c r="B2718" s="48" t="s">
        <v>21</v>
      </c>
      <c r="D2718" s="147">
        <v>283429801200</v>
      </c>
      <c r="E2718" s="9">
        <v>0.6</v>
      </c>
    </row>
    <row r="2719" spans="1:5" x14ac:dyDescent="0.25">
      <c r="A2719" s="13">
        <v>28.19</v>
      </c>
      <c r="B2719" s="48" t="s">
        <v>21</v>
      </c>
      <c r="D2719" s="145">
        <v>310260000000</v>
      </c>
      <c r="E2719" s="9">
        <v>0.6</v>
      </c>
    </row>
    <row r="2720" spans="1:5" x14ac:dyDescent="0.25">
      <c r="A2720" s="13">
        <v>28.2</v>
      </c>
      <c r="B2720" s="48" t="s">
        <v>21</v>
      </c>
      <c r="D2720" s="147">
        <v>282590190011</v>
      </c>
      <c r="E2720" s="9">
        <v>0.6</v>
      </c>
    </row>
    <row r="2721" spans="1:5" x14ac:dyDescent="0.25">
      <c r="A2721" s="13">
        <v>28.21</v>
      </c>
      <c r="B2721" s="48" t="s">
        <v>21</v>
      </c>
      <c r="D2721" s="145">
        <v>291550000013</v>
      </c>
      <c r="E2721" s="9">
        <v>0.6</v>
      </c>
    </row>
    <row r="2722" spans="1:5" x14ac:dyDescent="0.25">
      <c r="A2722" s="13">
        <v>28.22</v>
      </c>
      <c r="B2722" s="48" t="s">
        <v>21</v>
      </c>
      <c r="D2722" s="147">
        <v>291570503014</v>
      </c>
      <c r="E2722" s="9">
        <v>0.6</v>
      </c>
    </row>
    <row r="2723" spans="1:5" x14ac:dyDescent="0.25">
      <c r="A2723" s="13">
        <v>28.23</v>
      </c>
      <c r="B2723" s="48" t="s">
        <v>21</v>
      </c>
      <c r="D2723" s="145">
        <v>291813009013</v>
      </c>
      <c r="E2723" s="9">
        <v>0.6</v>
      </c>
    </row>
    <row r="2724" spans="1:5" x14ac:dyDescent="0.25">
      <c r="A2724" s="13">
        <v>28.24</v>
      </c>
      <c r="B2724" s="48" t="s">
        <v>21</v>
      </c>
      <c r="D2724" s="147">
        <v>283090112000</v>
      </c>
      <c r="E2724" s="9">
        <v>0.6</v>
      </c>
    </row>
    <row r="2725" spans="1:5" x14ac:dyDescent="0.25">
      <c r="A2725" s="13">
        <v>28.25</v>
      </c>
      <c r="B2725" s="48" t="s">
        <v>21</v>
      </c>
      <c r="D2725" s="145">
        <v>283090852000</v>
      </c>
      <c r="E2725" s="9">
        <v>0.6</v>
      </c>
    </row>
    <row r="2726" spans="1:5" x14ac:dyDescent="0.25">
      <c r="A2726" s="13">
        <v>28.26</v>
      </c>
      <c r="B2726" s="48" t="s">
        <v>21</v>
      </c>
      <c r="D2726" s="147">
        <v>282749903019</v>
      </c>
      <c r="E2726" s="9">
        <v>0.6</v>
      </c>
    </row>
    <row r="2727" spans="1:5" x14ac:dyDescent="0.25">
      <c r="A2727" s="13">
        <v>28.27</v>
      </c>
      <c r="B2727" s="48" t="s">
        <v>21</v>
      </c>
      <c r="D2727" s="145">
        <v>290219000012</v>
      </c>
      <c r="E2727" s="9">
        <v>0.6</v>
      </c>
    </row>
    <row r="2728" spans="1:5" x14ac:dyDescent="0.25">
      <c r="A2728" s="13">
        <v>28.28</v>
      </c>
      <c r="B2728" s="48" t="s">
        <v>21</v>
      </c>
      <c r="D2728" s="147">
        <v>291429000016</v>
      </c>
      <c r="E2728" s="9">
        <v>0.6</v>
      </c>
    </row>
    <row r="2729" spans="1:5" x14ac:dyDescent="0.25">
      <c r="A2729" s="13">
        <v>28.29</v>
      </c>
      <c r="B2729" s="48" t="s">
        <v>21</v>
      </c>
      <c r="D2729" s="145">
        <v>401120100012</v>
      </c>
      <c r="E2729" s="9">
        <v>0.6</v>
      </c>
    </row>
    <row r="2730" spans="1:5" x14ac:dyDescent="0.25">
      <c r="A2730" s="13">
        <v>28.3</v>
      </c>
      <c r="B2730" s="48" t="s">
        <v>21</v>
      </c>
      <c r="D2730" s="147">
        <v>901890500012</v>
      </c>
      <c r="E2730" s="9">
        <v>0.6</v>
      </c>
    </row>
    <row r="2731" spans="1:5" x14ac:dyDescent="0.25">
      <c r="A2731" s="13">
        <v>28.31</v>
      </c>
      <c r="B2731" s="48" t="s">
        <v>21</v>
      </c>
      <c r="D2731" s="145">
        <v>294190000015</v>
      </c>
      <c r="E2731" s="9">
        <v>0.6</v>
      </c>
    </row>
    <row r="2732" spans="1:5" x14ac:dyDescent="0.25">
      <c r="A2732" s="13">
        <v>28.32</v>
      </c>
      <c r="B2732" s="48" t="s">
        <v>21</v>
      </c>
      <c r="D2732" s="147">
        <v>848360209012</v>
      </c>
      <c r="E2732" s="9">
        <v>0.6</v>
      </c>
    </row>
    <row r="2733" spans="1:5" x14ac:dyDescent="0.25">
      <c r="A2733" s="13">
        <v>28.33</v>
      </c>
      <c r="B2733" s="48" t="s">
        <v>21</v>
      </c>
      <c r="D2733" s="145">
        <v>291590700036</v>
      </c>
      <c r="E2733" s="9">
        <v>0.6</v>
      </c>
    </row>
    <row r="2734" spans="1:5" x14ac:dyDescent="0.25">
      <c r="A2734" s="13">
        <v>28.34</v>
      </c>
      <c r="B2734" s="48" t="s">
        <v>21</v>
      </c>
      <c r="D2734" s="147">
        <v>291590700035</v>
      </c>
      <c r="E2734" s="9">
        <v>0.6</v>
      </c>
    </row>
    <row r="2735" spans="1:5" x14ac:dyDescent="0.25">
      <c r="A2735" s="13">
        <v>28.35</v>
      </c>
      <c r="B2735" s="48" t="s">
        <v>21</v>
      </c>
      <c r="D2735" s="145">
        <v>291590700034</v>
      </c>
      <c r="E2735" s="9">
        <v>0.6</v>
      </c>
    </row>
    <row r="2736" spans="1:5" x14ac:dyDescent="0.25">
      <c r="A2736" s="13">
        <v>28.36</v>
      </c>
      <c r="B2736" s="48" t="s">
        <v>21</v>
      </c>
      <c r="D2736" s="147">
        <v>360100000011</v>
      </c>
      <c r="E2736" s="9">
        <v>0.6</v>
      </c>
    </row>
    <row r="2737" spans="1:5" x14ac:dyDescent="0.25">
      <c r="A2737" s="13">
        <v>28.37</v>
      </c>
      <c r="B2737" s="48" t="s">
        <v>21</v>
      </c>
      <c r="D2737" s="145">
        <v>840733200000</v>
      </c>
      <c r="E2737" s="9">
        <v>0.6</v>
      </c>
    </row>
    <row r="2738" spans="1:5" x14ac:dyDescent="0.25">
      <c r="A2738" s="13">
        <v>28.38</v>
      </c>
      <c r="B2738" s="48" t="s">
        <v>21</v>
      </c>
      <c r="D2738" s="147">
        <v>902920311000</v>
      </c>
      <c r="E2738" s="9">
        <v>0.6</v>
      </c>
    </row>
    <row r="2739" spans="1:5" x14ac:dyDescent="0.25">
      <c r="A2739" s="13">
        <v>28.39</v>
      </c>
      <c r="B2739" s="48" t="s">
        <v>21</v>
      </c>
      <c r="D2739" s="145">
        <v>902920319000</v>
      </c>
      <c r="E2739" s="9">
        <v>0.6</v>
      </c>
    </row>
    <row r="2740" spans="1:5" x14ac:dyDescent="0.25">
      <c r="A2740" s="13">
        <v>28.4</v>
      </c>
      <c r="B2740" s="48" t="s">
        <v>21</v>
      </c>
      <c r="D2740" s="147">
        <v>840820100000</v>
      </c>
      <c r="E2740" s="9">
        <v>0.6</v>
      </c>
    </row>
    <row r="2741" spans="1:5" x14ac:dyDescent="0.25">
      <c r="A2741" s="13">
        <v>28.41</v>
      </c>
      <c r="B2741" s="48" t="s">
        <v>21</v>
      </c>
      <c r="D2741" s="145">
        <v>293399809024</v>
      </c>
      <c r="E2741" s="9">
        <v>0.6</v>
      </c>
    </row>
    <row r="2742" spans="1:5" x14ac:dyDescent="0.25">
      <c r="A2742" s="13">
        <v>28.42</v>
      </c>
      <c r="B2742" s="48" t="s">
        <v>21</v>
      </c>
      <c r="D2742" s="147">
        <v>293296000000</v>
      </c>
      <c r="E2742" s="9">
        <v>0.6</v>
      </c>
    </row>
    <row r="2743" spans="1:5" x14ac:dyDescent="0.25">
      <c r="A2743" s="13">
        <v>28.43</v>
      </c>
      <c r="B2743" s="48" t="s">
        <v>21</v>
      </c>
      <c r="D2743" s="145">
        <v>391231000000</v>
      </c>
      <c r="E2743" s="9">
        <v>0.6</v>
      </c>
    </row>
    <row r="2744" spans="1:5" x14ac:dyDescent="0.25">
      <c r="A2744" s="13">
        <v>28.44</v>
      </c>
      <c r="B2744" s="48" t="s">
        <v>21</v>
      </c>
      <c r="D2744" s="147">
        <v>681513000000</v>
      </c>
      <c r="E2744" s="9">
        <v>0.6</v>
      </c>
    </row>
    <row r="2745" spans="1:5" x14ac:dyDescent="0.25">
      <c r="A2745" s="13">
        <v>28.45</v>
      </c>
      <c r="B2745" s="48" t="s">
        <v>21</v>
      </c>
      <c r="D2745" s="145">
        <v>480256806200</v>
      </c>
      <c r="E2745" s="9">
        <v>0.6</v>
      </c>
    </row>
    <row r="2746" spans="1:5" x14ac:dyDescent="0.25">
      <c r="A2746" s="13">
        <v>28.46</v>
      </c>
      <c r="B2746" s="48" t="s">
        <v>21</v>
      </c>
      <c r="D2746" s="147">
        <v>480256203900</v>
      </c>
      <c r="E2746" s="9">
        <v>0.6</v>
      </c>
    </row>
    <row r="2747" spans="1:5" x14ac:dyDescent="0.25">
      <c r="A2747" s="13">
        <v>28.47</v>
      </c>
      <c r="B2747" s="48" t="s">
        <v>21</v>
      </c>
      <c r="D2747" s="145">
        <v>480255156100</v>
      </c>
      <c r="E2747" s="9">
        <v>0.6</v>
      </c>
    </row>
    <row r="2748" spans="1:5" x14ac:dyDescent="0.25">
      <c r="A2748" s="13">
        <v>28.48</v>
      </c>
      <c r="B2748" s="48" t="s">
        <v>21</v>
      </c>
      <c r="D2748" s="147">
        <v>480258906200</v>
      </c>
      <c r="E2748" s="9">
        <v>0.6</v>
      </c>
    </row>
    <row r="2749" spans="1:5" x14ac:dyDescent="0.25">
      <c r="A2749" s="13">
        <v>28.49</v>
      </c>
      <c r="B2749" s="48" t="s">
        <v>21</v>
      </c>
      <c r="D2749" s="145">
        <v>480257006200</v>
      </c>
      <c r="E2749" s="9">
        <v>0.6</v>
      </c>
    </row>
    <row r="2750" spans="1:5" x14ac:dyDescent="0.25">
      <c r="A2750" s="13">
        <v>28.5</v>
      </c>
      <c r="B2750" s="48" t="s">
        <v>21</v>
      </c>
      <c r="D2750" s="147">
        <v>290314000000</v>
      </c>
      <c r="E2750" s="9">
        <v>0.6</v>
      </c>
    </row>
    <row r="2751" spans="1:5" x14ac:dyDescent="0.25">
      <c r="A2751" s="13">
        <v>28.51</v>
      </c>
      <c r="B2751" s="48" t="s">
        <v>21</v>
      </c>
      <c r="D2751" s="145">
        <v>281121000000</v>
      </c>
      <c r="E2751" s="9">
        <v>0.6</v>
      </c>
    </row>
    <row r="2752" spans="1:5" x14ac:dyDescent="0.25">
      <c r="A2752" s="13">
        <v>28.52</v>
      </c>
      <c r="B2752" s="48" t="s">
        <v>21</v>
      </c>
      <c r="D2752" s="147">
        <v>853310000000</v>
      </c>
      <c r="E2752" s="9">
        <v>0.6</v>
      </c>
    </row>
    <row r="2753" spans="1:5" x14ac:dyDescent="0.25">
      <c r="A2753" s="13">
        <v>28.53</v>
      </c>
      <c r="B2753" s="48" t="s">
        <v>21</v>
      </c>
      <c r="D2753" s="145">
        <v>281310000000</v>
      </c>
      <c r="E2753" s="9">
        <v>0.6</v>
      </c>
    </row>
    <row r="2754" spans="1:5" x14ac:dyDescent="0.25">
      <c r="A2754" s="13">
        <v>28.54</v>
      </c>
      <c r="B2754" s="48" t="s">
        <v>21</v>
      </c>
      <c r="D2754" s="147">
        <v>381700800029</v>
      </c>
      <c r="E2754" s="9">
        <v>0.6</v>
      </c>
    </row>
    <row r="2755" spans="1:5" x14ac:dyDescent="0.25">
      <c r="A2755" s="13">
        <v>28.55</v>
      </c>
      <c r="B2755" s="48" t="s">
        <v>21</v>
      </c>
      <c r="D2755" s="145">
        <v>381700800019</v>
      </c>
      <c r="E2755" s="9">
        <v>0.6</v>
      </c>
    </row>
    <row r="2756" spans="1:5" x14ac:dyDescent="0.25">
      <c r="A2756" s="13">
        <v>28.56</v>
      </c>
      <c r="B2756" s="48" t="s">
        <v>21</v>
      </c>
      <c r="D2756" s="147">
        <v>480257009900</v>
      </c>
      <c r="E2756" s="9">
        <v>0.6</v>
      </c>
    </row>
    <row r="2757" spans="1:5" x14ac:dyDescent="0.25">
      <c r="A2757" s="13">
        <v>28.57</v>
      </c>
      <c r="B2757" s="48" t="s">
        <v>21</v>
      </c>
      <c r="D2757" s="145">
        <v>480257005000</v>
      </c>
      <c r="E2757" s="9">
        <v>0.6</v>
      </c>
    </row>
    <row r="2758" spans="1:5" x14ac:dyDescent="0.25">
      <c r="A2758" s="13">
        <v>28.58</v>
      </c>
      <c r="B2758" s="48" t="s">
        <v>21</v>
      </c>
      <c r="D2758" s="147">
        <v>290719909011</v>
      </c>
      <c r="E2758" s="9">
        <v>0.6</v>
      </c>
    </row>
    <row r="2759" spans="1:5" x14ac:dyDescent="0.25">
      <c r="A2759" s="13">
        <v>28.59</v>
      </c>
      <c r="B2759" s="48" t="s">
        <v>21</v>
      </c>
      <c r="D2759" s="145">
        <v>291429000012</v>
      </c>
      <c r="E2759" s="9">
        <v>0.6</v>
      </c>
    </row>
    <row r="2760" spans="1:5" x14ac:dyDescent="0.25">
      <c r="A2760" s="13">
        <v>28.6</v>
      </c>
      <c r="B2760" s="48" t="s">
        <v>21</v>
      </c>
      <c r="D2760" s="147">
        <v>510531000000</v>
      </c>
      <c r="E2760" s="9">
        <v>0.6</v>
      </c>
    </row>
    <row r="2761" spans="1:5" x14ac:dyDescent="0.25">
      <c r="A2761" s="13">
        <v>28.61</v>
      </c>
      <c r="B2761" s="48" t="s">
        <v>21</v>
      </c>
      <c r="D2761" s="145">
        <v>284700009011</v>
      </c>
      <c r="E2761" s="9">
        <v>0.6</v>
      </c>
    </row>
    <row r="2762" spans="1:5" x14ac:dyDescent="0.25">
      <c r="A2762" s="13">
        <v>28.62</v>
      </c>
      <c r="B2762" s="48" t="s">
        <v>21</v>
      </c>
      <c r="D2762" s="147">
        <v>360690900011</v>
      </c>
      <c r="E2762" s="9">
        <v>0.6</v>
      </c>
    </row>
    <row r="2763" spans="1:5" x14ac:dyDescent="0.25">
      <c r="A2763" s="13">
        <v>28.63</v>
      </c>
      <c r="B2763" s="48" t="s">
        <v>21</v>
      </c>
      <c r="D2763" s="145">
        <v>293943000011</v>
      </c>
      <c r="E2763" s="9">
        <v>0.6</v>
      </c>
    </row>
    <row r="2764" spans="1:5" x14ac:dyDescent="0.25">
      <c r="A2764" s="13">
        <v>28.64</v>
      </c>
      <c r="B2764" s="48" t="s">
        <v>21</v>
      </c>
      <c r="D2764" s="147">
        <v>701120000011</v>
      </c>
      <c r="E2764" s="9">
        <v>0.6</v>
      </c>
    </row>
    <row r="2765" spans="1:5" x14ac:dyDescent="0.25">
      <c r="A2765" s="13">
        <v>28.65</v>
      </c>
      <c r="B2765" s="48" t="s">
        <v>21</v>
      </c>
      <c r="D2765" s="145">
        <v>852842000000</v>
      </c>
      <c r="E2765" s="9">
        <v>0.6</v>
      </c>
    </row>
    <row r="2766" spans="1:5" x14ac:dyDescent="0.25">
      <c r="A2766" s="13">
        <v>28.66</v>
      </c>
      <c r="B2766" s="48" t="s">
        <v>21</v>
      </c>
      <c r="D2766" s="147">
        <v>854091000000</v>
      </c>
      <c r="E2766" s="9">
        <v>0.6</v>
      </c>
    </row>
    <row r="2767" spans="1:5" x14ac:dyDescent="0.25">
      <c r="A2767" s="13">
        <v>28.67</v>
      </c>
      <c r="B2767" s="48" t="s">
        <v>21</v>
      </c>
      <c r="D2767" s="145">
        <v>481110009000</v>
      </c>
      <c r="E2767" s="9">
        <v>0.6</v>
      </c>
    </row>
    <row r="2768" spans="1:5" x14ac:dyDescent="0.25">
      <c r="A2768" s="13">
        <v>28.68</v>
      </c>
      <c r="B2768" s="48" t="s">
        <v>21</v>
      </c>
      <c r="D2768" s="147">
        <v>481110001000</v>
      </c>
      <c r="E2768" s="9">
        <v>0.6</v>
      </c>
    </row>
    <row r="2769" spans="1:5" x14ac:dyDescent="0.25">
      <c r="A2769" s="13">
        <v>28.69</v>
      </c>
      <c r="B2769" s="48" t="s">
        <v>21</v>
      </c>
      <c r="D2769" s="145">
        <v>400610000011</v>
      </c>
      <c r="E2769" s="9">
        <v>0.6</v>
      </c>
    </row>
    <row r="2770" spans="1:5" x14ac:dyDescent="0.25">
      <c r="A2770" s="13">
        <v>28.7</v>
      </c>
      <c r="B2770" s="48" t="s">
        <v>21</v>
      </c>
      <c r="D2770" s="147">
        <v>400610000019</v>
      </c>
      <c r="E2770" s="9">
        <v>0.6</v>
      </c>
    </row>
    <row r="2771" spans="1:5" x14ac:dyDescent="0.25">
      <c r="A2771" s="13">
        <v>28.71</v>
      </c>
      <c r="B2771" s="48" t="s">
        <v>21</v>
      </c>
      <c r="D2771" s="145">
        <v>381220900000</v>
      </c>
      <c r="E2771" s="9">
        <v>0.6</v>
      </c>
    </row>
    <row r="2772" spans="1:5" x14ac:dyDescent="0.25">
      <c r="A2772" s="13">
        <v>28.72</v>
      </c>
      <c r="B2772" s="48" t="s">
        <v>21</v>
      </c>
      <c r="D2772" s="147">
        <v>590699100000</v>
      </c>
      <c r="E2772" s="9">
        <v>0.6</v>
      </c>
    </row>
    <row r="2773" spans="1:5" x14ac:dyDescent="0.25">
      <c r="A2773" s="13">
        <v>28.73</v>
      </c>
      <c r="B2773" s="48" t="s">
        <v>21</v>
      </c>
      <c r="D2773" s="145">
        <v>590699900000</v>
      </c>
      <c r="E2773" s="9">
        <v>0.6</v>
      </c>
    </row>
    <row r="2774" spans="1:5" x14ac:dyDescent="0.25">
      <c r="A2774" s="13">
        <v>28.74</v>
      </c>
      <c r="B2774" s="48" t="s">
        <v>21</v>
      </c>
      <c r="D2774" s="147">
        <v>590691000000</v>
      </c>
      <c r="E2774" s="9">
        <v>0.6</v>
      </c>
    </row>
    <row r="2775" spans="1:5" x14ac:dyDescent="0.25">
      <c r="A2775" s="13">
        <v>28.75</v>
      </c>
      <c r="B2775" s="48" t="s">
        <v>21</v>
      </c>
      <c r="D2775" s="145">
        <v>401290900000</v>
      </c>
      <c r="E2775" s="9">
        <v>0.6</v>
      </c>
    </row>
    <row r="2776" spans="1:5" x14ac:dyDescent="0.25">
      <c r="A2776" s="13">
        <v>28.76</v>
      </c>
      <c r="B2776" s="48" t="s">
        <v>21</v>
      </c>
      <c r="D2776" s="147">
        <v>401290300000</v>
      </c>
      <c r="E2776" s="9">
        <v>0.6</v>
      </c>
    </row>
    <row r="2777" spans="1:5" x14ac:dyDescent="0.25">
      <c r="A2777" s="13">
        <v>28.77</v>
      </c>
      <c r="B2777" s="48" t="s">
        <v>21</v>
      </c>
      <c r="D2777" s="145">
        <v>401290200011</v>
      </c>
      <c r="E2777" s="9">
        <v>0.6</v>
      </c>
    </row>
    <row r="2778" spans="1:5" x14ac:dyDescent="0.25">
      <c r="A2778" s="13">
        <v>28.78</v>
      </c>
      <c r="B2778" s="48" t="s">
        <v>21</v>
      </c>
      <c r="D2778" s="147">
        <v>401290200012</v>
      </c>
      <c r="E2778" s="9">
        <v>0.6</v>
      </c>
    </row>
    <row r="2779" spans="1:5" x14ac:dyDescent="0.25">
      <c r="A2779" s="13">
        <v>28.79</v>
      </c>
      <c r="B2779" s="48" t="s">
        <v>21</v>
      </c>
      <c r="D2779" s="145">
        <v>400400000013</v>
      </c>
      <c r="E2779" s="9">
        <v>0.6</v>
      </c>
    </row>
    <row r="2780" spans="1:5" x14ac:dyDescent="0.25">
      <c r="A2780" s="13">
        <v>28.8</v>
      </c>
      <c r="B2780" s="48" t="s">
        <v>21</v>
      </c>
      <c r="D2780" s="147">
        <v>401190000000</v>
      </c>
      <c r="E2780" s="9">
        <v>0.6</v>
      </c>
    </row>
    <row r="2781" spans="1:5" x14ac:dyDescent="0.25">
      <c r="A2781" s="13">
        <v>28.81</v>
      </c>
      <c r="B2781" s="48" t="s">
        <v>21</v>
      </c>
      <c r="D2781" s="145">
        <v>848360801000</v>
      </c>
      <c r="E2781" s="9">
        <v>0.6</v>
      </c>
    </row>
    <row r="2782" spans="1:5" x14ac:dyDescent="0.25">
      <c r="A2782" s="13">
        <v>28.82</v>
      </c>
      <c r="B2782" s="48" t="s">
        <v>21</v>
      </c>
      <c r="D2782" s="147">
        <v>848360201000</v>
      </c>
      <c r="E2782" s="9">
        <v>0.6</v>
      </c>
    </row>
    <row r="2783" spans="1:5" x14ac:dyDescent="0.25">
      <c r="A2783" s="13">
        <v>28.83</v>
      </c>
      <c r="B2783" s="48" t="s">
        <v>21</v>
      </c>
      <c r="D2783" s="145">
        <v>848360209011</v>
      </c>
      <c r="E2783" s="9">
        <v>0.6</v>
      </c>
    </row>
    <row r="2784" spans="1:5" x14ac:dyDescent="0.25">
      <c r="A2784" s="13">
        <v>28.84</v>
      </c>
      <c r="B2784" s="48" t="s">
        <v>21</v>
      </c>
      <c r="D2784" s="147">
        <v>848360809011</v>
      </c>
      <c r="E2784" s="9">
        <v>0.6</v>
      </c>
    </row>
    <row r="2785" spans="1:5" x14ac:dyDescent="0.25">
      <c r="A2785" s="13">
        <v>28.85</v>
      </c>
      <c r="B2785" s="48" t="s">
        <v>21</v>
      </c>
      <c r="D2785" s="145">
        <v>250200000011</v>
      </c>
      <c r="E2785" s="9">
        <v>0.6</v>
      </c>
    </row>
    <row r="2786" spans="1:5" x14ac:dyDescent="0.25">
      <c r="A2786" s="13">
        <v>28.86</v>
      </c>
      <c r="B2786" s="48" t="s">
        <v>21</v>
      </c>
      <c r="D2786" s="147">
        <v>250200000019</v>
      </c>
      <c r="E2786" s="9">
        <v>0.6</v>
      </c>
    </row>
    <row r="2787" spans="1:5" x14ac:dyDescent="0.25">
      <c r="A2787" s="13">
        <v>28.87</v>
      </c>
      <c r="B2787" s="48" t="s">
        <v>21</v>
      </c>
      <c r="D2787" s="145">
        <v>350510900011</v>
      </c>
      <c r="E2787" s="9">
        <v>0.6</v>
      </c>
    </row>
    <row r="2788" spans="1:5" x14ac:dyDescent="0.25">
      <c r="A2788" s="13">
        <v>28.88</v>
      </c>
      <c r="B2788" s="48" t="s">
        <v>21</v>
      </c>
      <c r="D2788" s="147">
        <v>820713000000</v>
      </c>
      <c r="E2788" s="9">
        <v>0.6</v>
      </c>
    </row>
    <row r="2789" spans="1:5" x14ac:dyDescent="0.25">
      <c r="A2789" s="13">
        <v>28.89</v>
      </c>
      <c r="B2789" s="48" t="s">
        <v>21</v>
      </c>
      <c r="D2789" s="145">
        <v>251400000000</v>
      </c>
      <c r="E2789" s="9">
        <v>0.6</v>
      </c>
    </row>
    <row r="2790" spans="1:5" x14ac:dyDescent="0.25">
      <c r="A2790" s="13">
        <v>28.9</v>
      </c>
      <c r="B2790" s="48" t="s">
        <v>21</v>
      </c>
      <c r="D2790" s="147">
        <v>960720100000</v>
      </c>
      <c r="E2790" s="9">
        <v>0.6</v>
      </c>
    </row>
    <row r="2791" spans="1:5" x14ac:dyDescent="0.25">
      <c r="A2791" s="13">
        <v>28.91</v>
      </c>
      <c r="B2791" s="48" t="s">
        <v>21</v>
      </c>
      <c r="D2791" s="145">
        <v>960720900000</v>
      </c>
      <c r="E2791" s="9">
        <v>0.6</v>
      </c>
    </row>
    <row r="2792" spans="1:5" x14ac:dyDescent="0.25">
      <c r="A2792" s="13">
        <v>28.92</v>
      </c>
      <c r="B2792" s="48" t="s">
        <v>21</v>
      </c>
      <c r="D2792" s="147">
        <v>482340000000</v>
      </c>
      <c r="E2792" s="9">
        <v>0.6</v>
      </c>
    </row>
    <row r="2793" spans="1:5" x14ac:dyDescent="0.25">
      <c r="A2793" s="13">
        <v>28.93</v>
      </c>
      <c r="B2793" s="48" t="s">
        <v>21</v>
      </c>
      <c r="D2793" s="145">
        <v>481013001000</v>
      </c>
      <c r="E2793" s="9">
        <v>0.6</v>
      </c>
    </row>
    <row r="2794" spans="1:5" x14ac:dyDescent="0.25">
      <c r="A2794" s="13">
        <v>28.94</v>
      </c>
      <c r="B2794" s="48" t="s">
        <v>21</v>
      </c>
      <c r="D2794" s="147">
        <v>820560000000</v>
      </c>
      <c r="E2794" s="9">
        <v>0.6</v>
      </c>
    </row>
    <row r="2795" spans="1:5" x14ac:dyDescent="0.25">
      <c r="A2795" s="13">
        <v>28.95</v>
      </c>
      <c r="B2795" s="48" t="s">
        <v>21</v>
      </c>
      <c r="D2795" s="145">
        <v>851590809012</v>
      </c>
      <c r="E2795" s="9">
        <v>0.6</v>
      </c>
    </row>
    <row r="2796" spans="1:5" x14ac:dyDescent="0.25">
      <c r="A2796" s="13">
        <v>28.96</v>
      </c>
      <c r="B2796" s="48" t="s">
        <v>21</v>
      </c>
      <c r="D2796" s="147">
        <v>846890009019</v>
      </c>
      <c r="E2796" s="9">
        <v>0.6</v>
      </c>
    </row>
    <row r="2797" spans="1:5" x14ac:dyDescent="0.25">
      <c r="A2797" s="13">
        <v>28.97</v>
      </c>
      <c r="B2797" s="48" t="s">
        <v>21</v>
      </c>
      <c r="D2797" s="145">
        <v>350190100000</v>
      </c>
      <c r="E2797" s="9">
        <v>0.6</v>
      </c>
    </row>
    <row r="2798" spans="1:5" x14ac:dyDescent="0.25">
      <c r="A2798" s="13">
        <v>28.98</v>
      </c>
      <c r="B2798" s="48" t="s">
        <v>21</v>
      </c>
      <c r="D2798" s="147">
        <v>350110500000</v>
      </c>
      <c r="E2798" s="9">
        <v>0.6</v>
      </c>
    </row>
    <row r="2799" spans="1:5" x14ac:dyDescent="0.25">
      <c r="A2799" s="13">
        <v>28.99</v>
      </c>
      <c r="B2799" s="48" t="s">
        <v>21</v>
      </c>
      <c r="D2799" s="145">
        <v>350110100000</v>
      </c>
      <c r="E2799" s="9">
        <v>0.6</v>
      </c>
    </row>
    <row r="2800" spans="1:5" x14ac:dyDescent="0.25">
      <c r="A2800" s="13">
        <v>29</v>
      </c>
      <c r="B2800" s="48" t="s">
        <v>21</v>
      </c>
      <c r="D2800" s="147">
        <v>350190900019</v>
      </c>
      <c r="E2800" s="9">
        <v>0.6</v>
      </c>
    </row>
    <row r="2801" spans="1:5" x14ac:dyDescent="0.25">
      <c r="A2801" s="13">
        <v>29.01</v>
      </c>
      <c r="B2801" s="48" t="s">
        <v>21</v>
      </c>
      <c r="D2801" s="145">
        <v>320110000000</v>
      </c>
      <c r="E2801" s="9">
        <v>0.6</v>
      </c>
    </row>
    <row r="2802" spans="1:5" x14ac:dyDescent="0.25">
      <c r="A2802" s="13">
        <v>29.02</v>
      </c>
      <c r="B2802" s="48" t="s">
        <v>21</v>
      </c>
      <c r="D2802" s="147">
        <v>480550000000</v>
      </c>
      <c r="E2802" s="9">
        <v>0.6</v>
      </c>
    </row>
    <row r="2803" spans="1:5" x14ac:dyDescent="0.25">
      <c r="A2803" s="13">
        <v>29.03</v>
      </c>
      <c r="B2803" s="48" t="s">
        <v>21</v>
      </c>
      <c r="D2803" s="145">
        <v>844900001000</v>
      </c>
      <c r="E2803" s="9">
        <v>0.6</v>
      </c>
    </row>
    <row r="2804" spans="1:5" x14ac:dyDescent="0.25">
      <c r="A2804" s="13">
        <v>29.04</v>
      </c>
      <c r="B2804" s="48" t="s">
        <v>21</v>
      </c>
      <c r="D2804" s="147">
        <v>844900009000</v>
      </c>
      <c r="E2804" s="9">
        <v>0.6</v>
      </c>
    </row>
    <row r="2805" spans="1:5" x14ac:dyDescent="0.25">
      <c r="A2805" s="13">
        <v>29.05</v>
      </c>
      <c r="B2805" s="48" t="s">
        <v>21</v>
      </c>
      <c r="D2805" s="145">
        <v>411310000000</v>
      </c>
      <c r="E2805" s="9">
        <v>0.6</v>
      </c>
    </row>
    <row r="2806" spans="1:5" x14ac:dyDescent="0.25">
      <c r="A2806" s="13">
        <v>29.06</v>
      </c>
      <c r="B2806" s="48" t="s">
        <v>21</v>
      </c>
      <c r="D2806" s="147">
        <v>410621000000</v>
      </c>
      <c r="E2806" s="9">
        <v>0.6</v>
      </c>
    </row>
    <row r="2807" spans="1:5" x14ac:dyDescent="0.25">
      <c r="A2807" s="13">
        <v>29.07</v>
      </c>
      <c r="B2807" s="48" t="s">
        <v>21</v>
      </c>
      <c r="D2807" s="145">
        <v>130232101000</v>
      </c>
      <c r="E2807" s="9">
        <v>0.6</v>
      </c>
    </row>
    <row r="2808" spans="1:5" x14ac:dyDescent="0.25">
      <c r="A2808" s="13">
        <v>29.08</v>
      </c>
      <c r="B2808" s="48" t="s">
        <v>21</v>
      </c>
      <c r="D2808" s="147">
        <v>130232109000</v>
      </c>
      <c r="E2808" s="9">
        <v>0.6</v>
      </c>
    </row>
    <row r="2809" spans="1:5" x14ac:dyDescent="0.25">
      <c r="A2809" s="13">
        <v>29.09</v>
      </c>
      <c r="B2809" s="48" t="s">
        <v>21</v>
      </c>
      <c r="D2809" s="145">
        <v>382430000000</v>
      </c>
      <c r="E2809" s="9">
        <v>0.6</v>
      </c>
    </row>
    <row r="2810" spans="1:5" x14ac:dyDescent="0.25">
      <c r="A2810" s="13">
        <v>29.1</v>
      </c>
      <c r="B2810" s="48" t="s">
        <v>21</v>
      </c>
      <c r="D2810" s="147">
        <v>851390009000</v>
      </c>
      <c r="E2810" s="9">
        <v>0.6</v>
      </c>
    </row>
    <row r="2811" spans="1:5" x14ac:dyDescent="0.25">
      <c r="A2811" s="13">
        <v>29.11</v>
      </c>
      <c r="B2811" s="48" t="s">
        <v>21</v>
      </c>
      <c r="D2811" s="145">
        <v>851310009000</v>
      </c>
      <c r="E2811" s="9">
        <v>0.6</v>
      </c>
    </row>
    <row r="2812" spans="1:5" x14ac:dyDescent="0.25">
      <c r="A2812" s="13">
        <v>29.12</v>
      </c>
      <c r="B2812" s="48" t="s">
        <v>21</v>
      </c>
      <c r="D2812" s="147">
        <v>851090009000</v>
      </c>
      <c r="E2812" s="9">
        <v>0.6</v>
      </c>
    </row>
    <row r="2813" spans="1:5" x14ac:dyDescent="0.25">
      <c r="A2813" s="13">
        <v>29.13</v>
      </c>
      <c r="B2813" s="48" t="s">
        <v>21</v>
      </c>
      <c r="D2813" s="145">
        <v>842940300000</v>
      </c>
      <c r="E2813" s="9">
        <v>0.6</v>
      </c>
    </row>
    <row r="2814" spans="1:5" x14ac:dyDescent="0.25">
      <c r="A2814" s="13">
        <v>29.14</v>
      </c>
      <c r="B2814" s="48" t="s">
        <v>21</v>
      </c>
      <c r="D2814" s="147">
        <v>842951999019</v>
      </c>
      <c r="E2814" s="9">
        <v>0.6</v>
      </c>
    </row>
    <row r="2815" spans="1:5" x14ac:dyDescent="0.25">
      <c r="A2815" s="13">
        <v>29.15</v>
      </c>
      <c r="B2815" s="48" t="s">
        <v>21</v>
      </c>
      <c r="D2815" s="145">
        <v>842951991019</v>
      </c>
      <c r="E2815" s="9">
        <v>0.6</v>
      </c>
    </row>
    <row r="2816" spans="1:5" x14ac:dyDescent="0.25">
      <c r="A2816" s="13">
        <v>29.16</v>
      </c>
      <c r="B2816" s="48" t="s">
        <v>21</v>
      </c>
      <c r="D2816" s="147">
        <v>854390009000</v>
      </c>
      <c r="E2816" s="9">
        <v>0.6</v>
      </c>
    </row>
    <row r="2817" spans="1:5" x14ac:dyDescent="0.25">
      <c r="A2817" s="13">
        <v>29.17</v>
      </c>
      <c r="B2817" s="48" t="s">
        <v>21</v>
      </c>
      <c r="D2817" s="145">
        <v>530820100000</v>
      </c>
      <c r="E2817" s="9">
        <v>0.6</v>
      </c>
    </row>
    <row r="2818" spans="1:5" x14ac:dyDescent="0.25">
      <c r="A2818" s="13">
        <v>29.18</v>
      </c>
      <c r="B2818" s="48" t="s">
        <v>21</v>
      </c>
      <c r="D2818" s="147">
        <v>530820900000</v>
      </c>
      <c r="E2818" s="9">
        <v>0.6</v>
      </c>
    </row>
    <row r="2819" spans="1:5" x14ac:dyDescent="0.25">
      <c r="A2819" s="13">
        <v>29.19</v>
      </c>
      <c r="B2819" s="48" t="s">
        <v>21</v>
      </c>
      <c r="D2819" s="145">
        <v>530290000019</v>
      </c>
      <c r="E2819" s="9">
        <v>0.6</v>
      </c>
    </row>
    <row r="2820" spans="1:5" x14ac:dyDescent="0.25">
      <c r="A2820" s="13">
        <v>29.2</v>
      </c>
      <c r="B2820" s="48" t="s">
        <v>21</v>
      </c>
      <c r="D2820" s="147">
        <v>271019250019</v>
      </c>
      <c r="E2820" s="9">
        <v>0.6</v>
      </c>
    </row>
    <row r="2821" spans="1:5" x14ac:dyDescent="0.25">
      <c r="A2821" s="13">
        <v>29.21</v>
      </c>
      <c r="B2821" s="48" t="s">
        <v>21</v>
      </c>
      <c r="D2821" s="145">
        <v>820320000012</v>
      </c>
      <c r="E2821" s="9">
        <v>0.6</v>
      </c>
    </row>
    <row r="2822" spans="1:5" x14ac:dyDescent="0.25">
      <c r="A2822" s="13">
        <v>29.22</v>
      </c>
      <c r="B2822" s="48" t="s">
        <v>21</v>
      </c>
      <c r="D2822" s="147">
        <v>292239000014</v>
      </c>
      <c r="E2822" s="9">
        <v>0.6</v>
      </c>
    </row>
    <row r="2823" spans="1:5" x14ac:dyDescent="0.25">
      <c r="A2823" s="13">
        <v>29.23</v>
      </c>
      <c r="B2823" s="48" t="s">
        <v>21</v>
      </c>
      <c r="D2823" s="145">
        <v>530130000029</v>
      </c>
      <c r="E2823" s="9">
        <v>0.6</v>
      </c>
    </row>
    <row r="2824" spans="1:5" x14ac:dyDescent="0.25">
      <c r="A2824" s="13">
        <v>29.24</v>
      </c>
      <c r="B2824" s="48" t="s">
        <v>21</v>
      </c>
      <c r="D2824" s="147">
        <v>530130000021</v>
      </c>
      <c r="E2824" s="9">
        <v>0.6</v>
      </c>
    </row>
    <row r="2825" spans="1:5" x14ac:dyDescent="0.25">
      <c r="A2825" s="13">
        <v>29.25</v>
      </c>
      <c r="B2825" s="48" t="s">
        <v>21</v>
      </c>
      <c r="D2825" s="145">
        <v>530620100000</v>
      </c>
      <c r="E2825" s="9">
        <v>0.6</v>
      </c>
    </row>
    <row r="2826" spans="1:5" x14ac:dyDescent="0.25">
      <c r="A2826" s="13">
        <v>29.26</v>
      </c>
      <c r="B2826" s="48" t="s">
        <v>21</v>
      </c>
      <c r="D2826" s="147">
        <v>530610500000</v>
      </c>
      <c r="E2826" s="9">
        <v>0.6</v>
      </c>
    </row>
    <row r="2827" spans="1:5" x14ac:dyDescent="0.25">
      <c r="A2827" s="13">
        <v>29.27</v>
      </c>
      <c r="B2827" s="48" t="s">
        <v>21</v>
      </c>
      <c r="D2827" s="145">
        <v>530610100000</v>
      </c>
      <c r="E2827" s="9">
        <v>0.6</v>
      </c>
    </row>
    <row r="2828" spans="1:5" x14ac:dyDescent="0.25">
      <c r="A2828" s="13">
        <v>29.28</v>
      </c>
      <c r="B2828" s="48" t="s">
        <v>21</v>
      </c>
      <c r="D2828" s="147">
        <v>151511009000</v>
      </c>
      <c r="E2828" s="9">
        <v>0.6</v>
      </c>
    </row>
    <row r="2829" spans="1:5" x14ac:dyDescent="0.25">
      <c r="A2829" s="13">
        <v>29.29</v>
      </c>
      <c r="B2829" s="48" t="s">
        <v>21</v>
      </c>
      <c r="D2829" s="145">
        <v>151511001000</v>
      </c>
      <c r="E2829" s="9">
        <v>0.6</v>
      </c>
    </row>
    <row r="2830" spans="1:5" x14ac:dyDescent="0.25">
      <c r="A2830" s="13">
        <v>29.3</v>
      </c>
      <c r="B2830" s="48" t="s">
        <v>21</v>
      </c>
      <c r="D2830" s="147">
        <v>151519900000</v>
      </c>
      <c r="E2830" s="9">
        <v>0.6</v>
      </c>
    </row>
    <row r="2831" spans="1:5" x14ac:dyDescent="0.25">
      <c r="A2831" s="13">
        <v>29.31</v>
      </c>
      <c r="B2831" s="48" t="s">
        <v>21</v>
      </c>
      <c r="D2831" s="145">
        <v>151519100000</v>
      </c>
      <c r="E2831" s="9">
        <v>0.6</v>
      </c>
    </row>
    <row r="2832" spans="1:5" x14ac:dyDescent="0.25">
      <c r="A2832" s="13">
        <v>29.32</v>
      </c>
      <c r="B2832" s="48" t="s">
        <v>21</v>
      </c>
      <c r="D2832" s="147">
        <v>530129000000</v>
      </c>
      <c r="E2832" s="9">
        <v>0.6</v>
      </c>
    </row>
    <row r="2833" spans="1:5" x14ac:dyDescent="0.25">
      <c r="A2833" s="13">
        <v>29.33</v>
      </c>
      <c r="B2833" s="48" t="s">
        <v>21</v>
      </c>
      <c r="D2833" s="145">
        <v>291830000015</v>
      </c>
      <c r="E2833" s="9">
        <v>0.6</v>
      </c>
    </row>
    <row r="2834" spans="1:5" x14ac:dyDescent="0.25">
      <c r="A2834" s="13">
        <v>29.34</v>
      </c>
      <c r="B2834" s="48" t="s">
        <v>21</v>
      </c>
      <c r="D2834" s="147">
        <v>291830000014</v>
      </c>
      <c r="E2834" s="9">
        <v>0.6</v>
      </c>
    </row>
    <row r="2835" spans="1:5" x14ac:dyDescent="0.25">
      <c r="A2835" s="13">
        <v>29.35</v>
      </c>
      <c r="B2835" s="48" t="s">
        <v>21</v>
      </c>
      <c r="D2835" s="145">
        <v>291830000019</v>
      </c>
      <c r="E2835" s="9">
        <v>0.6</v>
      </c>
    </row>
    <row r="2836" spans="1:5" x14ac:dyDescent="0.25">
      <c r="A2836" s="13">
        <v>29.36</v>
      </c>
      <c r="B2836" s="48" t="s">
        <v>21</v>
      </c>
      <c r="D2836" s="147">
        <v>291440900000</v>
      </c>
      <c r="E2836" s="9">
        <v>0.6</v>
      </c>
    </row>
    <row r="2837" spans="1:5" x14ac:dyDescent="0.25">
      <c r="A2837" s="13">
        <v>29.37</v>
      </c>
      <c r="B2837" s="48" t="s">
        <v>21</v>
      </c>
      <c r="D2837" s="145">
        <v>291450000000</v>
      </c>
      <c r="E2837" s="9">
        <v>0.6</v>
      </c>
    </row>
    <row r="2838" spans="1:5" x14ac:dyDescent="0.25">
      <c r="A2838" s="13">
        <v>29.38</v>
      </c>
      <c r="B2838" s="48" t="s">
        <v>21</v>
      </c>
      <c r="D2838" s="147">
        <v>291479009000</v>
      </c>
      <c r="E2838" s="9">
        <v>0.6</v>
      </c>
    </row>
    <row r="2839" spans="1:5" x14ac:dyDescent="0.25">
      <c r="A2839" s="13">
        <v>29.39</v>
      </c>
      <c r="B2839" s="48" t="s">
        <v>21</v>
      </c>
      <c r="D2839" s="145">
        <v>293920009019</v>
      </c>
      <c r="E2839" s="9">
        <v>0.6</v>
      </c>
    </row>
    <row r="2840" spans="1:5" x14ac:dyDescent="0.25">
      <c r="A2840" s="13">
        <v>29.4</v>
      </c>
      <c r="B2840" s="48" t="s">
        <v>21</v>
      </c>
      <c r="D2840" s="147">
        <v>850220404000</v>
      </c>
      <c r="E2840" s="9">
        <v>0.6</v>
      </c>
    </row>
    <row r="2841" spans="1:5" x14ac:dyDescent="0.25">
      <c r="A2841" s="13">
        <v>29.41</v>
      </c>
      <c r="B2841" s="48" t="s">
        <v>21</v>
      </c>
      <c r="D2841" s="145">
        <v>850220609000</v>
      </c>
      <c r="E2841" s="9">
        <v>0.6</v>
      </c>
    </row>
    <row r="2842" spans="1:5" x14ac:dyDescent="0.25">
      <c r="A2842" s="13">
        <v>29.42</v>
      </c>
      <c r="B2842" s="48" t="s">
        <v>21</v>
      </c>
      <c r="D2842" s="147">
        <v>850220402000</v>
      </c>
      <c r="E2842" s="9">
        <v>0.6</v>
      </c>
    </row>
    <row r="2843" spans="1:5" x14ac:dyDescent="0.25">
      <c r="A2843" s="13">
        <v>29.43</v>
      </c>
      <c r="B2843" s="48" t="s">
        <v>21</v>
      </c>
      <c r="D2843" s="145">
        <v>850220209000</v>
      </c>
      <c r="E2843" s="9">
        <v>0.6</v>
      </c>
    </row>
    <row r="2844" spans="1:5" x14ac:dyDescent="0.25">
      <c r="A2844" s="13">
        <v>29.44</v>
      </c>
      <c r="B2844" s="48" t="s">
        <v>21</v>
      </c>
      <c r="D2844" s="147">
        <v>850220403000</v>
      </c>
      <c r="E2844" s="9">
        <v>0.6</v>
      </c>
    </row>
    <row r="2845" spans="1:5" x14ac:dyDescent="0.25">
      <c r="A2845" s="13">
        <v>29.45</v>
      </c>
      <c r="B2845" s="48" t="s">
        <v>21</v>
      </c>
      <c r="D2845" s="145">
        <v>850220809000</v>
      </c>
      <c r="E2845" s="9">
        <v>0.6</v>
      </c>
    </row>
    <row r="2846" spans="1:5" x14ac:dyDescent="0.25">
      <c r="A2846" s="13">
        <v>29.46</v>
      </c>
      <c r="B2846" s="48" t="s">
        <v>21</v>
      </c>
      <c r="D2846" s="147">
        <v>851130009012</v>
      </c>
      <c r="E2846" s="9">
        <v>0.6</v>
      </c>
    </row>
    <row r="2847" spans="1:5" x14ac:dyDescent="0.25">
      <c r="A2847" s="13">
        <v>29.47</v>
      </c>
      <c r="B2847" s="48" t="s">
        <v>21</v>
      </c>
      <c r="D2847" s="145">
        <v>851130001000</v>
      </c>
      <c r="E2847" s="9">
        <v>0.6</v>
      </c>
    </row>
    <row r="2848" spans="1:5" x14ac:dyDescent="0.25">
      <c r="A2848" s="13">
        <v>29.48</v>
      </c>
      <c r="B2848" s="48" t="s">
        <v>21</v>
      </c>
      <c r="D2848" s="147">
        <v>851130009011</v>
      </c>
      <c r="E2848" s="9">
        <v>0.6</v>
      </c>
    </row>
    <row r="2849" spans="1:5" x14ac:dyDescent="0.25">
      <c r="A2849" s="13">
        <v>29.49</v>
      </c>
      <c r="B2849" s="48" t="s">
        <v>21</v>
      </c>
      <c r="D2849" s="145">
        <v>840790100000</v>
      </c>
      <c r="E2849" s="9">
        <v>0.6</v>
      </c>
    </row>
    <row r="2850" spans="1:5" x14ac:dyDescent="0.25">
      <c r="A2850" s="13">
        <v>29.5</v>
      </c>
      <c r="B2850" s="48" t="s">
        <v>21</v>
      </c>
      <c r="D2850" s="147">
        <v>840790800000</v>
      </c>
      <c r="E2850" s="9">
        <v>0.6</v>
      </c>
    </row>
    <row r="2851" spans="1:5" x14ac:dyDescent="0.25">
      <c r="A2851" s="13">
        <v>29.51</v>
      </c>
      <c r="B2851" s="48" t="s">
        <v>21</v>
      </c>
      <c r="D2851" s="145">
        <v>840790900000</v>
      </c>
      <c r="E2851" s="9">
        <v>0.6</v>
      </c>
    </row>
    <row r="2852" spans="1:5" x14ac:dyDescent="0.25">
      <c r="A2852" s="13">
        <v>29.52</v>
      </c>
      <c r="B2852" s="48" t="s">
        <v>21</v>
      </c>
      <c r="D2852" s="147">
        <v>840991000011</v>
      </c>
      <c r="E2852" s="9">
        <v>0.6</v>
      </c>
    </row>
    <row r="2853" spans="1:5" x14ac:dyDescent="0.25">
      <c r="A2853" s="13">
        <v>29.53</v>
      </c>
      <c r="B2853" s="48" t="s">
        <v>21</v>
      </c>
      <c r="D2853" s="145">
        <v>840991000039</v>
      </c>
      <c r="E2853" s="9">
        <v>0.6</v>
      </c>
    </row>
    <row r="2854" spans="1:5" x14ac:dyDescent="0.25">
      <c r="A2854" s="13">
        <v>29.54</v>
      </c>
      <c r="B2854" s="48" t="s">
        <v>21</v>
      </c>
      <c r="D2854" s="147">
        <v>840991000031</v>
      </c>
      <c r="E2854" s="9">
        <v>0.6</v>
      </c>
    </row>
    <row r="2855" spans="1:5" x14ac:dyDescent="0.25">
      <c r="A2855" s="13">
        <v>29.55</v>
      </c>
      <c r="B2855" s="48" t="s">
        <v>21</v>
      </c>
      <c r="D2855" s="145">
        <v>851150001000</v>
      </c>
      <c r="E2855" s="9">
        <v>0.6</v>
      </c>
    </row>
    <row r="2856" spans="1:5" x14ac:dyDescent="0.25">
      <c r="A2856" s="13">
        <v>29.56</v>
      </c>
      <c r="B2856" s="48" t="s">
        <v>21</v>
      </c>
      <c r="D2856" s="147">
        <v>851190000000</v>
      </c>
      <c r="E2856" s="9">
        <v>0.6</v>
      </c>
    </row>
    <row r="2857" spans="1:5" x14ac:dyDescent="0.25">
      <c r="A2857" s="13">
        <v>29.57</v>
      </c>
      <c r="B2857" s="48" t="s">
        <v>21</v>
      </c>
      <c r="D2857" s="145">
        <v>261690000000</v>
      </c>
      <c r="E2857" s="9">
        <v>0.6</v>
      </c>
    </row>
    <row r="2858" spans="1:5" x14ac:dyDescent="0.25">
      <c r="A2858" s="13">
        <v>29.58</v>
      </c>
      <c r="B2858" s="48" t="s">
        <v>21</v>
      </c>
      <c r="D2858" s="147">
        <v>285210002800</v>
      </c>
      <c r="E2858" s="9">
        <v>0.6</v>
      </c>
    </row>
    <row r="2859" spans="1:5" x14ac:dyDescent="0.25">
      <c r="A2859" s="13">
        <v>29.59</v>
      </c>
      <c r="B2859" s="48" t="s">
        <v>21</v>
      </c>
      <c r="D2859" s="145">
        <v>840220000000</v>
      </c>
      <c r="E2859" s="9">
        <v>0.6</v>
      </c>
    </row>
    <row r="2860" spans="1:5" x14ac:dyDescent="0.25">
      <c r="A2860" s="13">
        <v>29.6</v>
      </c>
      <c r="B2860" s="48" t="s">
        <v>21</v>
      </c>
      <c r="D2860" s="147">
        <v>853990909019</v>
      </c>
      <c r="E2860" s="9">
        <v>0.6</v>
      </c>
    </row>
    <row r="2861" spans="1:5" x14ac:dyDescent="0.25">
      <c r="A2861" s="13">
        <v>29.61</v>
      </c>
      <c r="B2861" s="48" t="s">
        <v>21</v>
      </c>
      <c r="D2861" s="145">
        <v>253020000011</v>
      </c>
      <c r="E2861" s="9">
        <v>0.6</v>
      </c>
    </row>
    <row r="2862" spans="1:5" x14ac:dyDescent="0.25">
      <c r="A2862" s="13">
        <v>29.62</v>
      </c>
      <c r="B2862" s="48" t="s">
        <v>21</v>
      </c>
      <c r="D2862" s="147">
        <v>830150000000</v>
      </c>
      <c r="E2862" s="9">
        <v>0.6</v>
      </c>
    </row>
    <row r="2863" spans="1:5" x14ac:dyDescent="0.25">
      <c r="A2863" s="13">
        <v>29.63</v>
      </c>
      <c r="B2863" s="48" t="s">
        <v>21</v>
      </c>
      <c r="D2863" s="145">
        <v>382590900000</v>
      </c>
      <c r="E2863" s="9">
        <v>0.6</v>
      </c>
    </row>
    <row r="2864" spans="1:5" x14ac:dyDescent="0.25">
      <c r="A2864" s="13">
        <v>29.64</v>
      </c>
      <c r="B2864" s="48" t="s">
        <v>21</v>
      </c>
      <c r="D2864" s="147">
        <v>382499969068</v>
      </c>
      <c r="E2864" s="9">
        <v>0.6</v>
      </c>
    </row>
    <row r="2865" spans="1:5" x14ac:dyDescent="0.25">
      <c r="A2865" s="13">
        <v>29.65</v>
      </c>
      <c r="B2865" s="48" t="s">
        <v>21</v>
      </c>
      <c r="D2865" s="145">
        <v>382481000000</v>
      </c>
      <c r="E2865" s="9">
        <v>0.6</v>
      </c>
    </row>
    <row r="2866" spans="1:5" x14ac:dyDescent="0.25">
      <c r="A2866" s="13">
        <v>29.66</v>
      </c>
      <c r="B2866" s="48" t="s">
        <v>21</v>
      </c>
      <c r="D2866" s="147">
        <v>470692000000</v>
      </c>
      <c r="E2866" s="9">
        <v>0.6</v>
      </c>
    </row>
    <row r="2867" spans="1:5" x14ac:dyDescent="0.25">
      <c r="A2867" s="13">
        <v>29.67</v>
      </c>
      <c r="B2867" s="48" t="s">
        <v>21</v>
      </c>
      <c r="D2867" s="145">
        <v>560121900011</v>
      </c>
      <c r="E2867" s="9">
        <v>0.6</v>
      </c>
    </row>
    <row r="2868" spans="1:5" x14ac:dyDescent="0.25">
      <c r="A2868" s="13">
        <v>29.68</v>
      </c>
      <c r="B2868" s="48" t="s">
        <v>21</v>
      </c>
      <c r="D2868" s="147">
        <v>285210009912</v>
      </c>
      <c r="E2868" s="9">
        <v>0.6</v>
      </c>
    </row>
    <row r="2869" spans="1:5" x14ac:dyDescent="0.25">
      <c r="A2869" s="13">
        <v>29.69</v>
      </c>
      <c r="B2869" s="48" t="s">
        <v>21</v>
      </c>
      <c r="D2869" s="145">
        <v>293920001011</v>
      </c>
      <c r="E2869" s="9">
        <v>0.6</v>
      </c>
    </row>
    <row r="2870" spans="1:5" x14ac:dyDescent="0.25">
      <c r="A2870" s="13">
        <v>29.7</v>
      </c>
      <c r="B2870" s="48" t="s">
        <v>21</v>
      </c>
      <c r="D2870" s="147">
        <v>293920001012</v>
      </c>
      <c r="E2870" s="9">
        <v>0.6</v>
      </c>
    </row>
    <row r="2871" spans="1:5" x14ac:dyDescent="0.25">
      <c r="A2871" s="13">
        <v>29.71</v>
      </c>
      <c r="B2871" s="48" t="s">
        <v>21</v>
      </c>
      <c r="D2871" s="145">
        <v>293920001019</v>
      </c>
      <c r="E2871" s="9">
        <v>0.6</v>
      </c>
    </row>
    <row r="2872" spans="1:5" x14ac:dyDescent="0.25">
      <c r="A2872" s="13">
        <v>29.72</v>
      </c>
      <c r="B2872" s="48" t="s">
        <v>21</v>
      </c>
      <c r="D2872" s="147">
        <v>293349900011</v>
      </c>
      <c r="E2872" s="9">
        <v>0.6</v>
      </c>
    </row>
    <row r="2873" spans="1:5" x14ac:dyDescent="0.25">
      <c r="A2873" s="13">
        <v>29.73</v>
      </c>
      <c r="B2873" s="48" t="s">
        <v>21</v>
      </c>
      <c r="D2873" s="145">
        <v>293349900029</v>
      </c>
      <c r="E2873" s="9">
        <v>0.6</v>
      </c>
    </row>
    <row r="2874" spans="1:5" x14ac:dyDescent="0.25">
      <c r="A2874" s="13">
        <v>29.74</v>
      </c>
      <c r="B2874" s="48" t="s">
        <v>21</v>
      </c>
      <c r="D2874" s="147">
        <v>293349100019</v>
      </c>
      <c r="E2874" s="9">
        <v>0.6</v>
      </c>
    </row>
    <row r="2875" spans="1:5" x14ac:dyDescent="0.25">
      <c r="A2875" s="13">
        <v>29.75</v>
      </c>
      <c r="B2875" s="48" t="s">
        <v>21</v>
      </c>
      <c r="D2875" s="145">
        <v>293349100021</v>
      </c>
      <c r="E2875" s="9">
        <v>0.6</v>
      </c>
    </row>
    <row r="2876" spans="1:5" x14ac:dyDescent="0.25">
      <c r="A2876" s="13">
        <v>29.76</v>
      </c>
      <c r="B2876" s="48" t="s">
        <v>21</v>
      </c>
      <c r="D2876" s="147">
        <v>291469800011</v>
      </c>
      <c r="E2876" s="9">
        <v>0.6</v>
      </c>
    </row>
    <row r="2877" spans="1:5" x14ac:dyDescent="0.25">
      <c r="A2877" s="13">
        <v>29.77</v>
      </c>
      <c r="B2877" s="48" t="s">
        <v>21</v>
      </c>
      <c r="D2877" s="145">
        <v>252220000000</v>
      </c>
      <c r="E2877" s="9">
        <v>0.6</v>
      </c>
    </row>
    <row r="2878" spans="1:5" x14ac:dyDescent="0.25">
      <c r="A2878" s="13">
        <v>29.78</v>
      </c>
      <c r="B2878" s="48" t="s">
        <v>21</v>
      </c>
      <c r="D2878" s="147">
        <v>252230000000</v>
      </c>
      <c r="E2878" s="9">
        <v>0.6</v>
      </c>
    </row>
    <row r="2879" spans="1:5" x14ac:dyDescent="0.25">
      <c r="A2879" s="13">
        <v>29.79</v>
      </c>
      <c r="B2879" s="48" t="s">
        <v>21</v>
      </c>
      <c r="D2879" s="145">
        <v>251200000013</v>
      </c>
      <c r="E2879" s="9">
        <v>0.6</v>
      </c>
    </row>
    <row r="2880" spans="1:5" x14ac:dyDescent="0.25">
      <c r="A2880" s="13">
        <v>29.8</v>
      </c>
      <c r="B2880" s="48" t="s">
        <v>21</v>
      </c>
      <c r="D2880" s="147">
        <v>841590009019</v>
      </c>
      <c r="E2880" s="9">
        <v>0.6</v>
      </c>
    </row>
    <row r="2881" spans="1:5" x14ac:dyDescent="0.25">
      <c r="A2881" s="13">
        <v>29.81</v>
      </c>
      <c r="B2881" s="48" t="s">
        <v>21</v>
      </c>
      <c r="D2881" s="145">
        <v>382530000000</v>
      </c>
      <c r="E2881" s="9">
        <v>0.6</v>
      </c>
    </row>
    <row r="2882" spans="1:5" x14ac:dyDescent="0.25">
      <c r="A2882" s="13">
        <v>29.82</v>
      </c>
      <c r="B2882" s="48" t="s">
        <v>21</v>
      </c>
      <c r="D2882" s="147">
        <v>370130000021</v>
      </c>
      <c r="E2882" s="9">
        <v>0.6</v>
      </c>
    </row>
    <row r="2883" spans="1:5" x14ac:dyDescent="0.25">
      <c r="A2883" s="13">
        <v>29.83</v>
      </c>
      <c r="B2883" s="48" t="s">
        <v>21</v>
      </c>
      <c r="D2883" s="145">
        <v>844230001000</v>
      </c>
      <c r="E2883" s="9">
        <v>0.6</v>
      </c>
    </row>
    <row r="2884" spans="1:5" x14ac:dyDescent="0.25">
      <c r="A2884" s="13">
        <v>29.84</v>
      </c>
      <c r="B2884" s="48" t="s">
        <v>21</v>
      </c>
      <c r="D2884" s="147">
        <v>293372000011</v>
      </c>
      <c r="E2884" s="9">
        <v>0.6</v>
      </c>
    </row>
    <row r="2885" spans="1:5" x14ac:dyDescent="0.25">
      <c r="A2885" s="13">
        <v>29.85</v>
      </c>
      <c r="B2885" s="48" t="s">
        <v>21</v>
      </c>
      <c r="D2885" s="145">
        <v>280110000000</v>
      </c>
      <c r="E2885" s="9">
        <v>0.6</v>
      </c>
    </row>
    <row r="2886" spans="1:5" x14ac:dyDescent="0.25">
      <c r="A2886" s="13">
        <v>29.86</v>
      </c>
      <c r="B2886" s="48" t="s">
        <v>21</v>
      </c>
      <c r="D2886" s="147">
        <v>291540000014</v>
      </c>
      <c r="E2886" s="9">
        <v>0.6</v>
      </c>
    </row>
    <row r="2887" spans="1:5" x14ac:dyDescent="0.25">
      <c r="A2887" s="13">
        <v>29.87</v>
      </c>
      <c r="B2887" s="48" t="s">
        <v>21</v>
      </c>
      <c r="D2887" s="145">
        <v>291639909015</v>
      </c>
      <c r="E2887" s="9">
        <v>0.6</v>
      </c>
    </row>
    <row r="2888" spans="1:5" x14ac:dyDescent="0.25">
      <c r="A2888" s="13">
        <v>29.88</v>
      </c>
      <c r="B2888" s="48" t="s">
        <v>21</v>
      </c>
      <c r="D2888" s="147">
        <v>290399800013</v>
      </c>
      <c r="E2888" s="9">
        <v>0.6</v>
      </c>
    </row>
    <row r="2889" spans="1:5" x14ac:dyDescent="0.25">
      <c r="A2889" s="13">
        <v>29.89</v>
      </c>
      <c r="B2889" s="48" t="s">
        <v>21</v>
      </c>
      <c r="D2889" s="145">
        <v>291300001000</v>
      </c>
      <c r="E2889" s="9">
        <v>0.6</v>
      </c>
    </row>
    <row r="2890" spans="1:5" x14ac:dyDescent="0.25">
      <c r="A2890" s="13">
        <v>29.9</v>
      </c>
      <c r="B2890" s="48" t="s">
        <v>21</v>
      </c>
      <c r="D2890" s="147">
        <v>290559981000</v>
      </c>
      <c r="E2890" s="9">
        <v>0.6</v>
      </c>
    </row>
    <row r="2891" spans="1:5" x14ac:dyDescent="0.25">
      <c r="A2891" s="13">
        <v>29.91</v>
      </c>
      <c r="B2891" s="48" t="s">
        <v>21</v>
      </c>
      <c r="D2891" s="145">
        <v>294140000011</v>
      </c>
      <c r="E2891" s="9">
        <v>0.6</v>
      </c>
    </row>
    <row r="2892" spans="1:5" x14ac:dyDescent="0.25">
      <c r="A2892" s="13">
        <v>29.92</v>
      </c>
      <c r="B2892" s="48" t="s">
        <v>21</v>
      </c>
      <c r="D2892" s="147">
        <v>294140000012</v>
      </c>
      <c r="E2892" s="9">
        <v>0.6</v>
      </c>
    </row>
    <row r="2893" spans="1:5" x14ac:dyDescent="0.25">
      <c r="A2893" s="13">
        <v>29.93</v>
      </c>
      <c r="B2893" s="48" t="s">
        <v>21</v>
      </c>
      <c r="D2893" s="145">
        <v>294140000019</v>
      </c>
      <c r="E2893" s="9">
        <v>0.6</v>
      </c>
    </row>
    <row r="2894" spans="1:5" x14ac:dyDescent="0.25">
      <c r="A2894" s="13">
        <v>29.94</v>
      </c>
      <c r="B2894" s="48" t="s">
        <v>21</v>
      </c>
      <c r="D2894" s="147">
        <v>292142000011</v>
      </c>
      <c r="E2894" s="9">
        <v>0.6</v>
      </c>
    </row>
    <row r="2895" spans="1:5" x14ac:dyDescent="0.25">
      <c r="A2895" s="13">
        <v>29.95</v>
      </c>
      <c r="B2895" s="48" t="s">
        <v>21</v>
      </c>
      <c r="D2895" s="145">
        <v>290391000011</v>
      </c>
      <c r="E2895" s="9">
        <v>0.6</v>
      </c>
    </row>
    <row r="2896" spans="1:5" x14ac:dyDescent="0.25">
      <c r="A2896" s="13">
        <v>29.96</v>
      </c>
      <c r="B2896" s="48" t="s">
        <v>21</v>
      </c>
      <c r="D2896" s="147">
        <v>291471000000</v>
      </c>
      <c r="E2896" s="9">
        <v>0.6</v>
      </c>
    </row>
    <row r="2897" spans="1:5" x14ac:dyDescent="0.25">
      <c r="A2897" s="13">
        <v>29.97</v>
      </c>
      <c r="B2897" s="48" t="s">
        <v>21</v>
      </c>
      <c r="D2897" s="145">
        <v>293391100000</v>
      </c>
      <c r="E2897" s="9">
        <v>0.6</v>
      </c>
    </row>
    <row r="2898" spans="1:5" x14ac:dyDescent="0.25">
      <c r="A2898" s="13">
        <v>29.98</v>
      </c>
      <c r="B2898" s="48" t="s">
        <v>21</v>
      </c>
      <c r="D2898" s="147">
        <v>292521000000</v>
      </c>
      <c r="E2898" s="9">
        <v>0.6</v>
      </c>
    </row>
    <row r="2899" spans="1:5" x14ac:dyDescent="0.25">
      <c r="A2899" s="13">
        <v>29.99</v>
      </c>
      <c r="B2899" s="48" t="s">
        <v>21</v>
      </c>
      <c r="D2899" s="145">
        <v>290499000025</v>
      </c>
      <c r="E2899" s="9">
        <v>0.6</v>
      </c>
    </row>
    <row r="2900" spans="1:5" x14ac:dyDescent="0.25">
      <c r="A2900" s="13">
        <v>30</v>
      </c>
      <c r="B2900" s="48" t="s">
        <v>21</v>
      </c>
      <c r="D2900" s="147">
        <v>291818000000</v>
      </c>
      <c r="E2900" s="9">
        <v>0.6</v>
      </c>
    </row>
    <row r="2901" spans="1:5" x14ac:dyDescent="0.25">
      <c r="A2901" s="13">
        <v>30.01</v>
      </c>
      <c r="B2901" s="48" t="s">
        <v>21</v>
      </c>
      <c r="D2901" s="145">
        <v>290371000000</v>
      </c>
      <c r="E2901" s="9">
        <v>0.6</v>
      </c>
    </row>
    <row r="2902" spans="1:5" x14ac:dyDescent="0.25">
      <c r="A2902" s="13">
        <v>30.02</v>
      </c>
      <c r="B2902" s="48" t="s">
        <v>21</v>
      </c>
      <c r="D2902" s="147">
        <v>290311000012</v>
      </c>
      <c r="E2902" s="9">
        <v>0.6</v>
      </c>
    </row>
    <row r="2903" spans="1:5" x14ac:dyDescent="0.25">
      <c r="A2903" s="13">
        <v>30.03</v>
      </c>
      <c r="B2903" s="48" t="s">
        <v>21</v>
      </c>
      <c r="D2903" s="145">
        <v>290313000000</v>
      </c>
      <c r="E2903" s="9">
        <v>0.6</v>
      </c>
    </row>
    <row r="2904" spans="1:5" x14ac:dyDescent="0.25">
      <c r="A2904" s="13">
        <v>30.04</v>
      </c>
      <c r="B2904" s="48" t="s">
        <v>21</v>
      </c>
      <c r="D2904" s="147">
        <v>290311000011</v>
      </c>
      <c r="E2904" s="9">
        <v>0.6</v>
      </c>
    </row>
    <row r="2905" spans="1:5" x14ac:dyDescent="0.25">
      <c r="A2905" s="13">
        <v>30.05</v>
      </c>
      <c r="B2905" s="48" t="s">
        <v>21</v>
      </c>
      <c r="D2905" s="145">
        <v>400249000000</v>
      </c>
      <c r="E2905" s="9">
        <v>0.6</v>
      </c>
    </row>
    <row r="2906" spans="1:5" x14ac:dyDescent="0.25">
      <c r="A2906" s="13">
        <v>30.06</v>
      </c>
      <c r="B2906" s="48" t="s">
        <v>21</v>
      </c>
      <c r="D2906" s="147">
        <v>280620000000</v>
      </c>
      <c r="E2906" s="9">
        <v>0.6</v>
      </c>
    </row>
    <row r="2907" spans="1:5" x14ac:dyDescent="0.25">
      <c r="A2907" s="13">
        <v>30.07</v>
      </c>
      <c r="B2907" s="48" t="s">
        <v>21</v>
      </c>
      <c r="D2907" s="145">
        <v>390190800012</v>
      </c>
      <c r="E2907" s="9">
        <v>0.6</v>
      </c>
    </row>
    <row r="2908" spans="1:5" x14ac:dyDescent="0.25">
      <c r="A2908" s="13">
        <v>30.08</v>
      </c>
      <c r="B2908" s="48" t="s">
        <v>21</v>
      </c>
      <c r="D2908" s="147">
        <v>853669100000</v>
      </c>
      <c r="E2908" s="9">
        <v>0.6</v>
      </c>
    </row>
    <row r="2909" spans="1:5" x14ac:dyDescent="0.25">
      <c r="A2909" s="13">
        <v>30.09</v>
      </c>
      <c r="B2909" s="48" t="s">
        <v>21</v>
      </c>
      <c r="D2909" s="145">
        <v>291529002000</v>
      </c>
      <c r="E2909" s="9">
        <v>0.6</v>
      </c>
    </row>
    <row r="2910" spans="1:5" x14ac:dyDescent="0.25">
      <c r="A2910" s="13">
        <v>30.1</v>
      </c>
      <c r="B2910" s="48" t="s">
        <v>21</v>
      </c>
      <c r="D2910" s="147">
        <v>282200000013</v>
      </c>
      <c r="E2910" s="9">
        <v>0.6</v>
      </c>
    </row>
    <row r="2911" spans="1:5" x14ac:dyDescent="0.25">
      <c r="A2911" s="13">
        <v>30.11</v>
      </c>
      <c r="B2911" s="48" t="s">
        <v>21</v>
      </c>
      <c r="D2911" s="145">
        <v>282760002018</v>
      </c>
      <c r="E2911" s="9">
        <v>0.6</v>
      </c>
    </row>
    <row r="2912" spans="1:5" x14ac:dyDescent="0.25">
      <c r="A2912" s="13">
        <v>30.12</v>
      </c>
      <c r="B2912" s="48" t="s">
        <v>21</v>
      </c>
      <c r="D2912" s="147">
        <v>283699179012</v>
      </c>
      <c r="E2912" s="9">
        <v>0.6</v>
      </c>
    </row>
    <row r="2913" spans="1:5" x14ac:dyDescent="0.25">
      <c r="A2913" s="13">
        <v>30.13</v>
      </c>
      <c r="B2913" s="48" t="s">
        <v>21</v>
      </c>
      <c r="D2913" s="145">
        <v>282739300000</v>
      </c>
      <c r="E2913" s="9">
        <v>0.6</v>
      </c>
    </row>
    <row r="2914" spans="1:5" x14ac:dyDescent="0.25">
      <c r="A2914" s="13">
        <v>30.14</v>
      </c>
      <c r="B2914" s="48" t="s">
        <v>21</v>
      </c>
      <c r="D2914" s="147">
        <v>283429203012</v>
      </c>
      <c r="E2914" s="9">
        <v>0.6</v>
      </c>
    </row>
    <row r="2915" spans="1:5" x14ac:dyDescent="0.25">
      <c r="A2915" s="13">
        <v>30.15</v>
      </c>
      <c r="B2915" s="48" t="s">
        <v>21</v>
      </c>
      <c r="D2915" s="145">
        <v>282200000011</v>
      </c>
      <c r="E2915" s="9">
        <v>0.6</v>
      </c>
    </row>
    <row r="2916" spans="1:5" x14ac:dyDescent="0.25">
      <c r="A2916" s="13">
        <v>30.16</v>
      </c>
      <c r="B2916" s="48" t="s">
        <v>21</v>
      </c>
      <c r="D2916" s="147">
        <v>283329300000</v>
      </c>
      <c r="E2916" s="9">
        <v>0.6</v>
      </c>
    </row>
    <row r="2917" spans="1:5" x14ac:dyDescent="0.25">
      <c r="A2917" s="13">
        <v>30.17</v>
      </c>
      <c r="B2917" s="48" t="s">
        <v>21</v>
      </c>
      <c r="D2917" s="145">
        <v>810590000000</v>
      </c>
      <c r="E2917" s="9">
        <v>0.6</v>
      </c>
    </row>
    <row r="2918" spans="1:5" x14ac:dyDescent="0.25">
      <c r="A2918" s="13">
        <v>30.18</v>
      </c>
      <c r="B2918" s="48" t="s">
        <v>21</v>
      </c>
      <c r="D2918" s="147">
        <v>293911000015</v>
      </c>
      <c r="E2918" s="9">
        <v>0.6</v>
      </c>
    </row>
    <row r="2919" spans="1:5" x14ac:dyDescent="0.25">
      <c r="A2919" s="13">
        <v>30.19</v>
      </c>
      <c r="B2919" s="48" t="s">
        <v>21</v>
      </c>
      <c r="D2919" s="145">
        <v>291462000000</v>
      </c>
      <c r="E2919" s="9">
        <v>0.6</v>
      </c>
    </row>
    <row r="2920" spans="1:5" x14ac:dyDescent="0.25">
      <c r="A2920" s="13">
        <v>30.2</v>
      </c>
      <c r="B2920" s="48" t="s">
        <v>21</v>
      </c>
      <c r="D2920" s="147">
        <v>291819300000</v>
      </c>
      <c r="E2920" s="9">
        <v>0.6</v>
      </c>
    </row>
    <row r="2921" spans="1:5" x14ac:dyDescent="0.25">
      <c r="A2921" s="13">
        <v>30.21</v>
      </c>
      <c r="B2921" s="48" t="s">
        <v>21</v>
      </c>
      <c r="D2921" s="145">
        <v>294190000018</v>
      </c>
      <c r="E2921" s="9">
        <v>0.6</v>
      </c>
    </row>
    <row r="2922" spans="1:5" x14ac:dyDescent="0.25">
      <c r="A2922" s="13">
        <v>30.22</v>
      </c>
      <c r="B2922" s="48" t="s">
        <v>21</v>
      </c>
      <c r="D2922" s="147">
        <v>292310000000</v>
      </c>
      <c r="E2922" s="9">
        <v>0.6</v>
      </c>
    </row>
    <row r="2923" spans="1:5" x14ac:dyDescent="0.25">
      <c r="A2923" s="13">
        <v>30.23</v>
      </c>
      <c r="B2923" s="48" t="s">
        <v>21</v>
      </c>
      <c r="D2923" s="145">
        <v>284310100000</v>
      </c>
      <c r="E2923" s="9">
        <v>0.6</v>
      </c>
    </row>
    <row r="2924" spans="1:5" x14ac:dyDescent="0.25">
      <c r="A2924" s="13">
        <v>30.24</v>
      </c>
      <c r="B2924" s="48" t="s">
        <v>21</v>
      </c>
      <c r="D2924" s="147">
        <v>391220110011</v>
      </c>
      <c r="E2924" s="9">
        <v>0.6</v>
      </c>
    </row>
    <row r="2925" spans="1:5" x14ac:dyDescent="0.25">
      <c r="A2925" s="13">
        <v>30.25</v>
      </c>
      <c r="B2925" s="48" t="s">
        <v>21</v>
      </c>
      <c r="D2925" s="145">
        <v>284310900011</v>
      </c>
      <c r="E2925" s="9">
        <v>0.6</v>
      </c>
    </row>
    <row r="2926" spans="1:5" x14ac:dyDescent="0.25">
      <c r="A2926" s="13">
        <v>30.26</v>
      </c>
      <c r="B2926" s="48" t="s">
        <v>21</v>
      </c>
      <c r="D2926" s="147">
        <v>280200000000</v>
      </c>
      <c r="E2926" s="9">
        <v>0.6</v>
      </c>
    </row>
    <row r="2927" spans="1:5" x14ac:dyDescent="0.25">
      <c r="A2927" s="13">
        <v>30.27</v>
      </c>
      <c r="B2927" s="48" t="s">
        <v>21</v>
      </c>
      <c r="D2927" s="145">
        <v>284310900012</v>
      </c>
      <c r="E2927" s="9">
        <v>0.6</v>
      </c>
    </row>
    <row r="2928" spans="1:5" x14ac:dyDescent="0.25">
      <c r="A2928" s="13">
        <v>30.28</v>
      </c>
      <c r="B2928" s="48" t="s">
        <v>21</v>
      </c>
      <c r="D2928" s="147">
        <v>380120900000</v>
      </c>
      <c r="E2928" s="9">
        <v>0.6</v>
      </c>
    </row>
    <row r="2929" spans="1:5" x14ac:dyDescent="0.25">
      <c r="A2929" s="13">
        <v>30.29</v>
      </c>
      <c r="B2929" s="48" t="s">
        <v>21</v>
      </c>
      <c r="D2929" s="145">
        <v>380610000000</v>
      </c>
      <c r="E2929" s="9">
        <v>0.6</v>
      </c>
    </row>
    <row r="2930" spans="1:5" x14ac:dyDescent="0.25">
      <c r="A2930" s="13">
        <v>30.3</v>
      </c>
      <c r="B2930" s="48" t="s">
        <v>21</v>
      </c>
      <c r="D2930" s="147">
        <v>380620000000</v>
      </c>
      <c r="E2930" s="9">
        <v>0.6</v>
      </c>
    </row>
    <row r="2931" spans="1:5" x14ac:dyDescent="0.25">
      <c r="A2931" s="13">
        <v>30.31</v>
      </c>
      <c r="B2931" s="48" t="s">
        <v>21</v>
      </c>
      <c r="D2931" s="145">
        <v>380690009019</v>
      </c>
      <c r="E2931" s="9">
        <v>0.6</v>
      </c>
    </row>
    <row r="2932" spans="1:5" x14ac:dyDescent="0.25">
      <c r="A2932" s="13">
        <v>30.32</v>
      </c>
      <c r="B2932" s="48" t="s">
        <v>21</v>
      </c>
      <c r="D2932" s="147">
        <v>901180000019</v>
      </c>
      <c r="E2932" s="9">
        <v>0.6</v>
      </c>
    </row>
    <row r="2933" spans="1:5" x14ac:dyDescent="0.25">
      <c r="A2933" s="13">
        <v>30.33</v>
      </c>
      <c r="B2933" s="48" t="s">
        <v>21</v>
      </c>
      <c r="D2933" s="145">
        <v>283720004014</v>
      </c>
      <c r="E2933" s="9">
        <v>0.6</v>
      </c>
    </row>
    <row r="2934" spans="1:5" x14ac:dyDescent="0.25">
      <c r="A2934" s="13">
        <v>30.34</v>
      </c>
      <c r="B2934" s="48" t="s">
        <v>21</v>
      </c>
      <c r="D2934" s="147">
        <v>283720004013</v>
      </c>
      <c r="E2934" s="9">
        <v>0.6</v>
      </c>
    </row>
    <row r="2935" spans="1:5" x14ac:dyDescent="0.25">
      <c r="A2935" s="13">
        <v>30.35</v>
      </c>
      <c r="B2935" s="48" t="s">
        <v>21</v>
      </c>
      <c r="D2935" s="145">
        <v>283720003019</v>
      </c>
      <c r="E2935" s="9">
        <v>0.6</v>
      </c>
    </row>
    <row r="2936" spans="1:5" x14ac:dyDescent="0.25">
      <c r="A2936" s="13">
        <v>30.36</v>
      </c>
      <c r="B2936" s="48" t="s">
        <v>21</v>
      </c>
      <c r="D2936" s="147">
        <v>283720002012</v>
      </c>
      <c r="E2936" s="9">
        <v>0.6</v>
      </c>
    </row>
    <row r="2937" spans="1:5" x14ac:dyDescent="0.25">
      <c r="A2937" s="13">
        <v>30.37</v>
      </c>
      <c r="B2937" s="48" t="s">
        <v>21</v>
      </c>
      <c r="D2937" s="145">
        <v>283720004012</v>
      </c>
      <c r="E2937" s="9">
        <v>0.6</v>
      </c>
    </row>
    <row r="2938" spans="1:5" x14ac:dyDescent="0.25">
      <c r="A2938" s="13">
        <v>30.38</v>
      </c>
      <c r="B2938" s="48" t="s">
        <v>21</v>
      </c>
      <c r="D2938" s="147">
        <v>283720004011</v>
      </c>
      <c r="E2938" s="9">
        <v>0.6</v>
      </c>
    </row>
    <row r="2939" spans="1:5" x14ac:dyDescent="0.25">
      <c r="A2939" s="13">
        <v>30.39</v>
      </c>
      <c r="B2939" s="48" t="s">
        <v>21</v>
      </c>
      <c r="D2939" s="145">
        <v>283720003011</v>
      </c>
      <c r="E2939" s="9">
        <v>0.6</v>
      </c>
    </row>
    <row r="2940" spans="1:5" x14ac:dyDescent="0.25">
      <c r="A2940" s="13">
        <v>30.4</v>
      </c>
      <c r="B2940" s="48" t="s">
        <v>21</v>
      </c>
      <c r="D2940" s="147">
        <v>284290809911</v>
      </c>
      <c r="E2940" s="9">
        <v>0.6</v>
      </c>
    </row>
    <row r="2941" spans="1:5" x14ac:dyDescent="0.25">
      <c r="A2941" s="13">
        <v>30.41</v>
      </c>
      <c r="B2941" s="48" t="s">
        <v>21</v>
      </c>
      <c r="D2941" s="145">
        <v>284290809912</v>
      </c>
      <c r="E2941" s="9">
        <v>0.6</v>
      </c>
    </row>
    <row r="2942" spans="1:5" x14ac:dyDescent="0.25">
      <c r="A2942" s="13">
        <v>30.42</v>
      </c>
      <c r="B2942" s="48" t="s">
        <v>21</v>
      </c>
      <c r="D2942" s="147">
        <v>284210000000</v>
      </c>
      <c r="E2942" s="9">
        <v>0.6</v>
      </c>
    </row>
    <row r="2943" spans="1:5" x14ac:dyDescent="0.25">
      <c r="A2943" s="13">
        <v>30.43</v>
      </c>
      <c r="B2943" s="48" t="s">
        <v>21</v>
      </c>
      <c r="D2943" s="145">
        <v>848340231000</v>
      </c>
      <c r="E2943" s="9">
        <v>0.6</v>
      </c>
    </row>
    <row r="2944" spans="1:5" x14ac:dyDescent="0.25">
      <c r="A2944" s="13">
        <v>30.44</v>
      </c>
      <c r="B2944" s="48" t="s">
        <v>21</v>
      </c>
      <c r="D2944" s="147">
        <v>848340239000</v>
      </c>
      <c r="E2944" s="9">
        <v>0.6</v>
      </c>
    </row>
    <row r="2945" spans="1:5" x14ac:dyDescent="0.25">
      <c r="A2945" s="13">
        <v>30.45</v>
      </c>
      <c r="B2945" s="48" t="s">
        <v>21</v>
      </c>
      <c r="D2945" s="145">
        <v>350400100000</v>
      </c>
      <c r="E2945" s="9">
        <v>0.6</v>
      </c>
    </row>
    <row r="2946" spans="1:5" x14ac:dyDescent="0.25">
      <c r="A2946" s="13">
        <v>30.46</v>
      </c>
      <c r="B2946" s="48" t="s">
        <v>21</v>
      </c>
      <c r="D2946" s="147">
        <v>690390909013</v>
      </c>
      <c r="E2946" s="9">
        <v>0.6</v>
      </c>
    </row>
    <row r="2947" spans="1:5" x14ac:dyDescent="0.25">
      <c r="A2947" s="13">
        <v>30.47</v>
      </c>
      <c r="B2947" s="48" t="s">
        <v>21</v>
      </c>
      <c r="D2947" s="145">
        <v>293722000000</v>
      </c>
      <c r="E2947" s="9">
        <v>0.6</v>
      </c>
    </row>
    <row r="2948" spans="1:5" x14ac:dyDescent="0.25">
      <c r="A2948" s="13">
        <v>30.48</v>
      </c>
      <c r="B2948" s="48" t="s">
        <v>21</v>
      </c>
      <c r="D2948" s="147">
        <v>293721000011</v>
      </c>
      <c r="E2948" s="9">
        <v>0.6</v>
      </c>
    </row>
    <row r="2949" spans="1:5" x14ac:dyDescent="0.25">
      <c r="A2949" s="13">
        <v>30.49</v>
      </c>
      <c r="B2949" s="48" t="s">
        <v>21</v>
      </c>
      <c r="D2949" s="145">
        <v>410229000000</v>
      </c>
      <c r="E2949" s="9">
        <v>0.6</v>
      </c>
    </row>
    <row r="2950" spans="1:5" x14ac:dyDescent="0.25">
      <c r="A2950" s="13">
        <v>30.5</v>
      </c>
      <c r="B2950" s="48" t="s">
        <v>21</v>
      </c>
      <c r="D2950" s="147">
        <v>410221000000</v>
      </c>
      <c r="E2950" s="9">
        <v>0.6</v>
      </c>
    </row>
    <row r="2951" spans="1:5" x14ac:dyDescent="0.25">
      <c r="A2951" s="13">
        <v>30.51</v>
      </c>
      <c r="B2951" s="48" t="s">
        <v>21</v>
      </c>
      <c r="D2951" s="145">
        <v>410210900000</v>
      </c>
      <c r="E2951" s="9">
        <v>0.6</v>
      </c>
    </row>
    <row r="2952" spans="1:5" x14ac:dyDescent="0.25">
      <c r="A2952" s="13">
        <v>30.52</v>
      </c>
      <c r="B2952" s="48" t="s">
        <v>21</v>
      </c>
      <c r="D2952" s="147">
        <v>843039000000</v>
      </c>
      <c r="E2952" s="9">
        <v>0.6</v>
      </c>
    </row>
    <row r="2953" spans="1:5" x14ac:dyDescent="0.25">
      <c r="A2953" s="13">
        <v>30.53</v>
      </c>
      <c r="B2953" s="48" t="s">
        <v>21</v>
      </c>
      <c r="D2953" s="145">
        <v>848310219000</v>
      </c>
      <c r="E2953" s="9">
        <v>0.6</v>
      </c>
    </row>
    <row r="2954" spans="1:5" x14ac:dyDescent="0.25">
      <c r="A2954" s="13">
        <v>30.54</v>
      </c>
      <c r="B2954" s="48" t="s">
        <v>21</v>
      </c>
      <c r="D2954" s="147">
        <v>842111000000</v>
      </c>
      <c r="E2954" s="9">
        <v>0.6</v>
      </c>
    </row>
    <row r="2955" spans="1:5" x14ac:dyDescent="0.25">
      <c r="A2955" s="13">
        <v>30.55</v>
      </c>
      <c r="B2955" s="48" t="s">
        <v>21</v>
      </c>
      <c r="D2955" s="145">
        <v>400129001000</v>
      </c>
      <c r="E2955" s="9">
        <v>0.6</v>
      </c>
    </row>
    <row r="2956" spans="1:5" x14ac:dyDescent="0.25">
      <c r="A2956" s="13">
        <v>30.56</v>
      </c>
      <c r="B2956" s="48" t="s">
        <v>21</v>
      </c>
      <c r="D2956" s="147">
        <v>480300390000</v>
      </c>
      <c r="E2956" s="9">
        <v>0.6</v>
      </c>
    </row>
    <row r="2957" spans="1:5" x14ac:dyDescent="0.25">
      <c r="A2957" s="13">
        <v>30.57</v>
      </c>
      <c r="B2957" s="48" t="s">
        <v>21</v>
      </c>
      <c r="D2957" s="145">
        <v>500720110000</v>
      </c>
      <c r="E2957" s="9">
        <v>0.6</v>
      </c>
    </row>
    <row r="2958" spans="1:5" x14ac:dyDescent="0.25">
      <c r="A2958" s="13">
        <v>30.58</v>
      </c>
      <c r="B2958" s="48" t="s">
        <v>21</v>
      </c>
      <c r="D2958" s="147">
        <v>290712001000</v>
      </c>
      <c r="E2958" s="9">
        <v>0.6</v>
      </c>
    </row>
    <row r="2959" spans="1:5" x14ac:dyDescent="0.25">
      <c r="A2959" s="13">
        <v>30.59</v>
      </c>
      <c r="B2959" s="48" t="s">
        <v>21</v>
      </c>
      <c r="D2959" s="145">
        <v>290712002000</v>
      </c>
      <c r="E2959" s="9">
        <v>0.6</v>
      </c>
    </row>
    <row r="2960" spans="1:5" x14ac:dyDescent="0.25">
      <c r="A2960" s="13">
        <v>30.6</v>
      </c>
      <c r="B2960" s="48" t="s">
        <v>21</v>
      </c>
      <c r="D2960" s="147">
        <v>283620000012</v>
      </c>
      <c r="E2960" s="9">
        <v>0.6</v>
      </c>
    </row>
    <row r="2961" spans="1:5" x14ac:dyDescent="0.25">
      <c r="A2961" s="13">
        <v>30.61</v>
      </c>
      <c r="B2961" s="48" t="s">
        <v>21</v>
      </c>
      <c r="D2961" s="145">
        <v>281990100000</v>
      </c>
      <c r="E2961" s="9">
        <v>0.6</v>
      </c>
    </row>
    <row r="2962" spans="1:5" x14ac:dyDescent="0.25">
      <c r="A2962" s="13">
        <v>30.62</v>
      </c>
      <c r="B2962" s="48" t="s">
        <v>21</v>
      </c>
      <c r="D2962" s="147">
        <v>281990900012</v>
      </c>
      <c r="E2962" s="9">
        <v>0.6</v>
      </c>
    </row>
    <row r="2963" spans="1:5" x14ac:dyDescent="0.25">
      <c r="A2963" s="13">
        <v>30.63</v>
      </c>
      <c r="B2963" s="48" t="s">
        <v>21</v>
      </c>
      <c r="D2963" s="145">
        <v>281990900011</v>
      </c>
      <c r="E2963" s="9">
        <v>0.6</v>
      </c>
    </row>
    <row r="2964" spans="1:5" x14ac:dyDescent="0.25">
      <c r="A2964" s="13">
        <v>30.64</v>
      </c>
      <c r="B2964" s="48" t="s">
        <v>21</v>
      </c>
      <c r="D2964" s="147">
        <v>284990500012</v>
      </c>
      <c r="E2964" s="9">
        <v>0.6</v>
      </c>
    </row>
    <row r="2965" spans="1:5" x14ac:dyDescent="0.25">
      <c r="A2965" s="13">
        <v>30.65</v>
      </c>
      <c r="B2965" s="48" t="s">
        <v>21</v>
      </c>
      <c r="D2965" s="145">
        <v>283330009012</v>
      </c>
      <c r="E2965" s="9">
        <v>0.6</v>
      </c>
    </row>
    <row r="2966" spans="1:5" x14ac:dyDescent="0.25">
      <c r="A2966" s="13">
        <v>30.66</v>
      </c>
      <c r="B2966" s="48" t="s">
        <v>21</v>
      </c>
      <c r="D2966" s="147">
        <v>283329202000</v>
      </c>
      <c r="E2966" s="9">
        <v>0.6</v>
      </c>
    </row>
    <row r="2967" spans="1:5" x14ac:dyDescent="0.25">
      <c r="A2967" s="13">
        <v>30.67</v>
      </c>
      <c r="B2967" s="48" t="s">
        <v>21</v>
      </c>
      <c r="D2967" s="145">
        <v>811221900012</v>
      </c>
      <c r="E2967" s="9">
        <v>0.6</v>
      </c>
    </row>
    <row r="2968" spans="1:5" x14ac:dyDescent="0.25">
      <c r="A2968" s="13">
        <v>30.68</v>
      </c>
      <c r="B2968" s="48" t="s">
        <v>21</v>
      </c>
      <c r="D2968" s="147">
        <v>281910000000</v>
      </c>
      <c r="E2968" s="9">
        <v>0.6</v>
      </c>
    </row>
    <row r="2969" spans="1:5" x14ac:dyDescent="0.25">
      <c r="A2969" s="13">
        <v>30.69</v>
      </c>
      <c r="B2969" s="48" t="s">
        <v>21</v>
      </c>
      <c r="D2969" s="145">
        <v>902720000000</v>
      </c>
      <c r="E2969" s="9">
        <v>0.6</v>
      </c>
    </row>
    <row r="2970" spans="1:5" x14ac:dyDescent="0.25">
      <c r="A2970" s="13">
        <v>30.7</v>
      </c>
      <c r="B2970" s="48" t="s">
        <v>21</v>
      </c>
      <c r="D2970" s="147">
        <v>811229000000</v>
      </c>
      <c r="E2970" s="9">
        <v>0.6</v>
      </c>
    </row>
    <row r="2971" spans="1:5" x14ac:dyDescent="0.25">
      <c r="A2971" s="13">
        <v>30.71</v>
      </c>
      <c r="B2971" s="48" t="s">
        <v>21</v>
      </c>
      <c r="D2971" s="145">
        <v>690390901000</v>
      </c>
      <c r="E2971" s="9">
        <v>0.6</v>
      </c>
    </row>
    <row r="2972" spans="1:5" x14ac:dyDescent="0.25">
      <c r="A2972" s="13">
        <v>30.72</v>
      </c>
      <c r="B2972" s="48" t="s">
        <v>21</v>
      </c>
      <c r="D2972" s="147">
        <v>291219009012</v>
      </c>
      <c r="E2972" s="9">
        <v>0.6</v>
      </c>
    </row>
    <row r="2973" spans="1:5" x14ac:dyDescent="0.25">
      <c r="A2973" s="13">
        <v>30.73</v>
      </c>
      <c r="B2973" s="48" t="s">
        <v>21</v>
      </c>
      <c r="D2973" s="145">
        <v>291619400000</v>
      </c>
      <c r="E2973" s="9">
        <v>0.6</v>
      </c>
    </row>
    <row r="2974" spans="1:5" x14ac:dyDescent="0.25">
      <c r="A2974" s="13">
        <v>30.74</v>
      </c>
      <c r="B2974" s="48" t="s">
        <v>21</v>
      </c>
      <c r="D2974" s="148">
        <v>293090982000</v>
      </c>
      <c r="E2974" s="9">
        <v>0.6</v>
      </c>
    </row>
    <row r="2975" spans="1:5" x14ac:dyDescent="0.25">
      <c r="A2975" s="13">
        <v>30.75</v>
      </c>
      <c r="B2975" s="48" t="s">
        <v>21</v>
      </c>
      <c r="D2975" s="149">
        <v>293090952000</v>
      </c>
      <c r="E2975" s="9">
        <v>0.6</v>
      </c>
    </row>
    <row r="2976" spans="1:5" x14ac:dyDescent="0.25">
      <c r="A2976" s="13">
        <v>30.76</v>
      </c>
      <c r="B2976" s="48" t="s">
        <v>21</v>
      </c>
      <c r="D2976" s="145">
        <v>290244000000</v>
      </c>
      <c r="E2976" s="9">
        <v>0.6</v>
      </c>
    </row>
    <row r="2977" spans="1:5" x14ac:dyDescent="0.25">
      <c r="A2977" s="13">
        <v>30.77</v>
      </c>
      <c r="B2977" s="48" t="s">
        <v>21</v>
      </c>
      <c r="D2977" s="147">
        <v>290719100000</v>
      </c>
      <c r="E2977" s="9">
        <v>0.6</v>
      </c>
    </row>
    <row r="2978" spans="1:5" x14ac:dyDescent="0.25">
      <c r="A2978" s="13">
        <v>30.78</v>
      </c>
      <c r="B2978" s="48" t="s">
        <v>21</v>
      </c>
      <c r="D2978" s="145">
        <v>290410000013</v>
      </c>
      <c r="E2978" s="9">
        <v>0.6</v>
      </c>
    </row>
    <row r="2979" spans="1:5" x14ac:dyDescent="0.25">
      <c r="A2979" s="13">
        <v>30.79</v>
      </c>
      <c r="B2979" s="48" t="s">
        <v>21</v>
      </c>
      <c r="D2979" s="147">
        <v>292149000011</v>
      </c>
      <c r="E2979" s="9">
        <v>0.6</v>
      </c>
    </row>
    <row r="2980" spans="1:5" x14ac:dyDescent="0.25">
      <c r="A2980" s="13">
        <v>30.8</v>
      </c>
      <c r="B2980" s="48" t="s">
        <v>21</v>
      </c>
      <c r="D2980" s="145">
        <v>290549009010</v>
      </c>
      <c r="E2980" s="9">
        <v>0.6</v>
      </c>
    </row>
    <row r="2981" spans="1:5" x14ac:dyDescent="0.25">
      <c r="A2981" s="13">
        <v>30.81</v>
      </c>
      <c r="B2981" s="48" t="s">
        <v>21</v>
      </c>
      <c r="D2981" s="147">
        <v>292390009019</v>
      </c>
      <c r="E2981" s="9">
        <v>0.6</v>
      </c>
    </row>
    <row r="2982" spans="1:5" x14ac:dyDescent="0.25">
      <c r="A2982" s="13">
        <v>30.82</v>
      </c>
      <c r="B2982" s="48" t="s">
        <v>21</v>
      </c>
      <c r="D2982" s="145">
        <v>851830009000</v>
      </c>
      <c r="E2982" s="9">
        <v>0.6</v>
      </c>
    </row>
    <row r="2983" spans="1:5" x14ac:dyDescent="0.25">
      <c r="A2983" s="13">
        <v>30.83</v>
      </c>
      <c r="B2983" s="48" t="s">
        <v>21</v>
      </c>
      <c r="D2983" s="147">
        <v>401220009000</v>
      </c>
      <c r="E2983" s="9">
        <v>0.6</v>
      </c>
    </row>
    <row r="2984" spans="1:5" x14ac:dyDescent="0.25">
      <c r="A2984" s="13">
        <v>30.84</v>
      </c>
      <c r="B2984" s="48" t="s">
        <v>21</v>
      </c>
      <c r="D2984" s="145">
        <v>293220909014</v>
      </c>
      <c r="E2984" s="9">
        <v>0.6</v>
      </c>
    </row>
    <row r="2985" spans="1:5" x14ac:dyDescent="0.25">
      <c r="A2985" s="13">
        <v>30.85</v>
      </c>
      <c r="B2985" s="48" t="s">
        <v>21</v>
      </c>
      <c r="D2985" s="147">
        <v>844610000000</v>
      </c>
      <c r="E2985" s="9">
        <v>0.6</v>
      </c>
    </row>
    <row r="2986" spans="1:5" x14ac:dyDescent="0.25">
      <c r="A2986" s="13">
        <v>30.86</v>
      </c>
      <c r="B2986" s="48" t="s">
        <v>21</v>
      </c>
      <c r="D2986" s="145">
        <v>283699176000</v>
      </c>
      <c r="E2986" s="9">
        <v>0.6</v>
      </c>
    </row>
    <row r="2987" spans="1:5" x14ac:dyDescent="0.25">
      <c r="A2987" s="13">
        <v>30.87</v>
      </c>
      <c r="B2987" s="48" t="s">
        <v>21</v>
      </c>
      <c r="D2987" s="147">
        <v>282739852015</v>
      </c>
      <c r="E2987" s="9">
        <v>0.6</v>
      </c>
    </row>
    <row r="2988" spans="1:5" x14ac:dyDescent="0.25">
      <c r="A2988" s="13">
        <v>30.88</v>
      </c>
      <c r="B2988" s="48" t="s">
        <v>21</v>
      </c>
      <c r="D2988" s="145">
        <v>320620000014</v>
      </c>
      <c r="E2988" s="9">
        <v>0.6</v>
      </c>
    </row>
    <row r="2989" spans="1:5" x14ac:dyDescent="0.25">
      <c r="A2989" s="13">
        <v>30.89</v>
      </c>
      <c r="B2989" s="48" t="s">
        <v>21</v>
      </c>
      <c r="D2989" s="147">
        <v>282410000000</v>
      </c>
      <c r="E2989" s="9">
        <v>0.6</v>
      </c>
    </row>
    <row r="2990" spans="1:5" x14ac:dyDescent="0.25">
      <c r="A2990" s="13">
        <v>30.9</v>
      </c>
      <c r="B2990" s="48" t="s">
        <v>21</v>
      </c>
      <c r="D2990" s="145">
        <v>283429204000</v>
      </c>
      <c r="E2990" s="9">
        <v>0.6</v>
      </c>
    </row>
    <row r="2991" spans="1:5" x14ac:dyDescent="0.25">
      <c r="A2991" s="13">
        <v>30.91</v>
      </c>
      <c r="B2991" s="48" t="s">
        <v>21</v>
      </c>
      <c r="D2991" s="147">
        <v>291570503017</v>
      </c>
      <c r="E2991" s="9">
        <v>0.6</v>
      </c>
    </row>
    <row r="2992" spans="1:5" x14ac:dyDescent="0.25">
      <c r="A2992" s="13">
        <v>30.92</v>
      </c>
      <c r="B2992" s="48" t="s">
        <v>21</v>
      </c>
      <c r="D2992" s="145">
        <v>283329600000</v>
      </c>
      <c r="E2992" s="9">
        <v>0.6</v>
      </c>
    </row>
    <row r="2993" spans="1:5" x14ac:dyDescent="0.25">
      <c r="A2993" s="13">
        <v>30.93</v>
      </c>
      <c r="B2993" s="48" t="s">
        <v>21</v>
      </c>
      <c r="D2993" s="147">
        <v>780600800000</v>
      </c>
      <c r="E2993" s="9">
        <v>0.6</v>
      </c>
    </row>
    <row r="2994" spans="1:5" x14ac:dyDescent="0.25">
      <c r="A2994" s="13">
        <v>30.94</v>
      </c>
      <c r="B2994" s="48" t="s">
        <v>21</v>
      </c>
      <c r="D2994" s="145">
        <v>670100000012</v>
      </c>
      <c r="E2994" s="9">
        <v>0.6</v>
      </c>
    </row>
    <row r="2995" spans="1:5" x14ac:dyDescent="0.25">
      <c r="A2995" s="13">
        <v>30.95</v>
      </c>
      <c r="B2995" s="48" t="s">
        <v>21</v>
      </c>
      <c r="D2995" s="147">
        <v>670100000011</v>
      </c>
      <c r="E2995" s="9">
        <v>0.6</v>
      </c>
    </row>
    <row r="2996" spans="1:5" x14ac:dyDescent="0.25">
      <c r="A2996" s="13">
        <v>30.96</v>
      </c>
      <c r="B2996" s="48" t="s">
        <v>21</v>
      </c>
      <c r="D2996" s="145">
        <v>670100000013</v>
      </c>
      <c r="E2996" s="9">
        <v>0.6</v>
      </c>
    </row>
    <row r="2997" spans="1:5" x14ac:dyDescent="0.25">
      <c r="A2997" s="13">
        <v>30.97</v>
      </c>
      <c r="B2997" s="48" t="s">
        <v>21</v>
      </c>
      <c r="D2997" s="147">
        <v>410210100000</v>
      </c>
      <c r="E2997" s="9">
        <v>0.6</v>
      </c>
    </row>
    <row r="2998" spans="1:5" x14ac:dyDescent="0.25">
      <c r="A2998" s="13">
        <v>30.98</v>
      </c>
      <c r="B2998" s="48" t="s">
        <v>21</v>
      </c>
      <c r="D2998" s="145">
        <v>281129050000</v>
      </c>
      <c r="E2998" s="9">
        <v>0.6</v>
      </c>
    </row>
    <row r="2999" spans="1:5" x14ac:dyDescent="0.25">
      <c r="A2999" s="13">
        <v>30.99</v>
      </c>
      <c r="B2999" s="48" t="s">
        <v>21</v>
      </c>
      <c r="D2999" s="147">
        <v>281129101000</v>
      </c>
      <c r="E2999" s="9">
        <v>0.6</v>
      </c>
    </row>
    <row r="3000" spans="1:5" x14ac:dyDescent="0.25">
      <c r="A3000" s="13">
        <v>31</v>
      </c>
      <c r="B3000" s="48" t="s">
        <v>21</v>
      </c>
      <c r="D3000" s="145">
        <v>721810000000</v>
      </c>
      <c r="E3000" s="9">
        <v>0.6</v>
      </c>
    </row>
    <row r="3001" spans="1:5" x14ac:dyDescent="0.25">
      <c r="A3001" s="13">
        <v>31.01</v>
      </c>
      <c r="B3001" s="48" t="s">
        <v>21</v>
      </c>
      <c r="D3001" s="147">
        <v>710122000000</v>
      </c>
      <c r="E3001" s="9">
        <v>0.6</v>
      </c>
    </row>
    <row r="3002" spans="1:5" x14ac:dyDescent="0.25">
      <c r="A3002" s="13">
        <v>31.02</v>
      </c>
      <c r="B3002" s="48" t="s">
        <v>21</v>
      </c>
      <c r="D3002" s="145">
        <v>290270000000</v>
      </c>
      <c r="E3002" s="9">
        <v>0.6</v>
      </c>
    </row>
    <row r="3003" spans="1:5" x14ac:dyDescent="0.25">
      <c r="A3003" s="13">
        <v>31.03</v>
      </c>
      <c r="B3003" s="48" t="s">
        <v>21</v>
      </c>
      <c r="D3003" s="147">
        <v>700521300000</v>
      </c>
      <c r="E3003" s="9">
        <v>0.6</v>
      </c>
    </row>
    <row r="3004" spans="1:5" x14ac:dyDescent="0.25">
      <c r="A3004" s="13">
        <v>31.04</v>
      </c>
      <c r="B3004" s="48" t="s">
        <v>21</v>
      </c>
      <c r="D3004" s="145">
        <v>700521250000</v>
      </c>
      <c r="E3004" s="9">
        <v>0.6</v>
      </c>
    </row>
    <row r="3005" spans="1:5" x14ac:dyDescent="0.25">
      <c r="A3005" s="13">
        <v>31.05</v>
      </c>
      <c r="B3005" s="48" t="s">
        <v>21</v>
      </c>
      <c r="D3005" s="147">
        <v>700521800000</v>
      </c>
      <c r="E3005" s="9">
        <v>0.6</v>
      </c>
    </row>
    <row r="3006" spans="1:5" x14ac:dyDescent="0.25">
      <c r="A3006" s="13">
        <v>31.06</v>
      </c>
      <c r="B3006" s="48" t="s">
        <v>21</v>
      </c>
      <c r="D3006" s="145">
        <v>760120400000</v>
      </c>
      <c r="E3006" s="9">
        <v>0.6</v>
      </c>
    </row>
    <row r="3007" spans="1:5" x14ac:dyDescent="0.25">
      <c r="A3007" s="13">
        <v>31.07</v>
      </c>
      <c r="B3007" s="48" t="s">
        <v>21</v>
      </c>
      <c r="D3007" s="147">
        <v>842119209000</v>
      </c>
      <c r="E3007" s="9">
        <v>0.6</v>
      </c>
    </row>
    <row r="3008" spans="1:5" x14ac:dyDescent="0.25">
      <c r="A3008" s="13">
        <v>31.08</v>
      </c>
      <c r="B3008" s="48" t="s">
        <v>21</v>
      </c>
      <c r="D3008" s="145">
        <v>291811000011</v>
      </c>
      <c r="E3008" s="9">
        <v>0.6</v>
      </c>
    </row>
    <row r="3009" spans="1:5" x14ac:dyDescent="0.25">
      <c r="A3009" s="13">
        <v>31.09</v>
      </c>
      <c r="B3009" s="48" t="s">
        <v>21</v>
      </c>
      <c r="D3009" s="147">
        <v>291811000029</v>
      </c>
      <c r="E3009" s="9">
        <v>0.6</v>
      </c>
    </row>
    <row r="3010" spans="1:5" x14ac:dyDescent="0.25">
      <c r="A3010" s="13">
        <v>31.1</v>
      </c>
      <c r="B3010" s="48" t="s">
        <v>21</v>
      </c>
      <c r="D3010" s="145">
        <v>291811000019</v>
      </c>
      <c r="E3010" s="9">
        <v>0.6</v>
      </c>
    </row>
    <row r="3011" spans="1:5" x14ac:dyDescent="0.25">
      <c r="A3011" s="13">
        <v>31.11</v>
      </c>
      <c r="B3011" s="48" t="s">
        <v>21</v>
      </c>
      <c r="D3011" s="147">
        <v>294000000013</v>
      </c>
      <c r="E3011" s="9">
        <v>0.6</v>
      </c>
    </row>
    <row r="3012" spans="1:5" x14ac:dyDescent="0.25">
      <c r="A3012" s="13">
        <v>31.12</v>
      </c>
      <c r="B3012" s="48" t="s">
        <v>21</v>
      </c>
      <c r="D3012" s="145">
        <v>730300900013</v>
      </c>
      <c r="E3012" s="9">
        <v>0.6</v>
      </c>
    </row>
    <row r="3013" spans="1:5" x14ac:dyDescent="0.25">
      <c r="A3013" s="13">
        <v>31.13</v>
      </c>
      <c r="B3013" s="48" t="s">
        <v>21</v>
      </c>
      <c r="D3013" s="147">
        <v>730300900015</v>
      </c>
      <c r="E3013" s="9">
        <v>0.6</v>
      </c>
    </row>
    <row r="3014" spans="1:5" x14ac:dyDescent="0.25">
      <c r="A3014" s="13">
        <v>31.14</v>
      </c>
      <c r="B3014" s="48" t="s">
        <v>21</v>
      </c>
      <c r="D3014" s="145">
        <v>150500900011</v>
      </c>
      <c r="E3014" s="9">
        <v>0.6</v>
      </c>
    </row>
    <row r="3015" spans="1:5" x14ac:dyDescent="0.25">
      <c r="A3015" s="13">
        <v>31.15</v>
      </c>
      <c r="B3015" s="48" t="s">
        <v>21</v>
      </c>
      <c r="D3015" s="147">
        <v>284690400000</v>
      </c>
      <c r="E3015" s="9">
        <v>0.6</v>
      </c>
    </row>
    <row r="3016" spans="1:5" x14ac:dyDescent="0.25">
      <c r="A3016" s="13">
        <v>31.16</v>
      </c>
      <c r="B3016" s="48" t="s">
        <v>21</v>
      </c>
      <c r="D3016" s="145">
        <v>400291000000</v>
      </c>
      <c r="E3016" s="9">
        <v>0.6</v>
      </c>
    </row>
    <row r="3017" spans="1:5" x14ac:dyDescent="0.25">
      <c r="A3017" s="13">
        <v>31.17</v>
      </c>
      <c r="B3017" s="48" t="s">
        <v>21</v>
      </c>
      <c r="D3017" s="147">
        <v>400241000000</v>
      </c>
      <c r="E3017" s="9">
        <v>0.6</v>
      </c>
    </row>
    <row r="3018" spans="1:5" x14ac:dyDescent="0.25">
      <c r="A3018" s="13">
        <v>31.18</v>
      </c>
      <c r="B3018" s="48" t="s">
        <v>21</v>
      </c>
      <c r="D3018" s="145">
        <v>291590300000</v>
      </c>
      <c r="E3018" s="9">
        <v>0.6</v>
      </c>
    </row>
    <row r="3019" spans="1:5" x14ac:dyDescent="0.25">
      <c r="A3019" s="13">
        <v>31.19</v>
      </c>
      <c r="B3019" s="48" t="s">
        <v>21</v>
      </c>
      <c r="D3019" s="147">
        <v>292419000015</v>
      </c>
      <c r="E3019" s="9">
        <v>0.6</v>
      </c>
    </row>
    <row r="3020" spans="1:5" x14ac:dyDescent="0.25">
      <c r="A3020" s="13">
        <v>31.2</v>
      </c>
      <c r="B3020" s="48" t="s">
        <v>21</v>
      </c>
      <c r="D3020" s="145">
        <v>845611900000</v>
      </c>
      <c r="E3020" s="9">
        <v>0.6</v>
      </c>
    </row>
    <row r="3021" spans="1:5" x14ac:dyDescent="0.25">
      <c r="A3021" s="13">
        <v>31.21</v>
      </c>
      <c r="B3021" s="48" t="s">
        <v>21</v>
      </c>
      <c r="D3021" s="147">
        <v>852341300000</v>
      </c>
      <c r="E3021" s="9">
        <v>0.6</v>
      </c>
    </row>
    <row r="3022" spans="1:5" x14ac:dyDescent="0.25">
      <c r="A3022" s="13">
        <v>31.22</v>
      </c>
      <c r="B3022" s="48" t="s">
        <v>21</v>
      </c>
      <c r="D3022" s="145">
        <v>852341100000</v>
      </c>
      <c r="E3022" s="9">
        <v>0.6</v>
      </c>
    </row>
    <row r="3023" spans="1:5" x14ac:dyDescent="0.25">
      <c r="A3023" s="13">
        <v>31.23</v>
      </c>
      <c r="B3023" s="48" t="s">
        <v>21</v>
      </c>
      <c r="D3023" s="147">
        <v>901320000090</v>
      </c>
      <c r="E3023" s="9">
        <v>0.6</v>
      </c>
    </row>
    <row r="3024" spans="1:5" x14ac:dyDescent="0.25">
      <c r="A3024" s="13">
        <v>31.24</v>
      </c>
      <c r="B3024" s="48" t="s">
        <v>21</v>
      </c>
      <c r="D3024" s="145">
        <v>901390800000</v>
      </c>
      <c r="E3024" s="9">
        <v>0.6</v>
      </c>
    </row>
    <row r="3025" spans="1:5" x14ac:dyDescent="0.25">
      <c r="A3025" s="13">
        <v>31.25</v>
      </c>
      <c r="B3025" s="48" t="s">
        <v>21</v>
      </c>
      <c r="D3025" s="147">
        <v>853952000000</v>
      </c>
      <c r="E3025" s="9">
        <v>0.6</v>
      </c>
    </row>
    <row r="3026" spans="1:5" x14ac:dyDescent="0.25">
      <c r="A3026" s="13">
        <v>31.26</v>
      </c>
      <c r="B3026" s="48" t="s">
        <v>21</v>
      </c>
      <c r="D3026" s="145">
        <v>853951000000</v>
      </c>
      <c r="E3026" s="9">
        <v>0.6</v>
      </c>
    </row>
    <row r="3027" spans="1:5" x14ac:dyDescent="0.25">
      <c r="A3027" s="13">
        <v>31.27</v>
      </c>
      <c r="B3027" s="48" t="s">
        <v>21</v>
      </c>
      <c r="D3027" s="147">
        <v>292320001000</v>
      </c>
      <c r="E3027" s="9">
        <v>0.6</v>
      </c>
    </row>
    <row r="3028" spans="1:5" x14ac:dyDescent="0.25">
      <c r="A3028" s="13">
        <v>31.28</v>
      </c>
      <c r="B3028" s="48" t="s">
        <v>21</v>
      </c>
      <c r="D3028" s="145">
        <v>844391999000</v>
      </c>
      <c r="E3028" s="9">
        <v>0.6</v>
      </c>
    </row>
    <row r="3029" spans="1:5" x14ac:dyDescent="0.25">
      <c r="A3029" s="13">
        <v>31.29</v>
      </c>
      <c r="B3029" s="48" t="s">
        <v>21</v>
      </c>
      <c r="D3029" s="147">
        <v>293190009031</v>
      </c>
      <c r="E3029" s="9">
        <v>0.6</v>
      </c>
    </row>
    <row r="3030" spans="1:5" x14ac:dyDescent="0.25">
      <c r="A3030" s="13">
        <v>31.3</v>
      </c>
      <c r="B3030" s="48" t="s">
        <v>21</v>
      </c>
      <c r="D3030" s="145">
        <v>293190009033</v>
      </c>
      <c r="E3030" s="9">
        <v>0.6</v>
      </c>
    </row>
    <row r="3031" spans="1:5" x14ac:dyDescent="0.25">
      <c r="A3031" s="13">
        <v>31.31</v>
      </c>
      <c r="B3031" s="48" t="s">
        <v>21</v>
      </c>
      <c r="D3031" s="147">
        <v>350520101000</v>
      </c>
      <c r="E3031" s="9">
        <v>0.6</v>
      </c>
    </row>
    <row r="3032" spans="1:5" x14ac:dyDescent="0.25">
      <c r="A3032" s="13">
        <v>31.32</v>
      </c>
      <c r="B3032" s="48" t="s">
        <v>21</v>
      </c>
      <c r="D3032" s="145">
        <v>292429100000</v>
      </c>
      <c r="E3032" s="9">
        <v>0.6</v>
      </c>
    </row>
    <row r="3033" spans="1:5" x14ac:dyDescent="0.25">
      <c r="A3033" s="13">
        <v>31.33</v>
      </c>
      <c r="B3033" s="48" t="s">
        <v>21</v>
      </c>
      <c r="D3033" s="147">
        <v>292429700027</v>
      </c>
      <c r="E3033" s="9">
        <v>0.6</v>
      </c>
    </row>
    <row r="3034" spans="1:5" x14ac:dyDescent="0.25">
      <c r="A3034" s="13">
        <v>31.34</v>
      </c>
      <c r="B3034" s="48" t="s">
        <v>21</v>
      </c>
      <c r="D3034" s="145">
        <v>470630000000</v>
      </c>
      <c r="E3034" s="9">
        <v>0.6</v>
      </c>
    </row>
    <row r="3035" spans="1:5" x14ac:dyDescent="0.25">
      <c r="A3035" s="13">
        <v>31.35</v>
      </c>
      <c r="B3035" s="48" t="s">
        <v>21</v>
      </c>
      <c r="D3035" s="147">
        <v>470620000000</v>
      </c>
      <c r="E3035" s="9">
        <v>0.6</v>
      </c>
    </row>
    <row r="3036" spans="1:5" x14ac:dyDescent="0.25">
      <c r="A3036" s="13">
        <v>31.36</v>
      </c>
      <c r="B3036" s="48" t="s">
        <v>21</v>
      </c>
      <c r="D3036" s="145">
        <v>843991000000</v>
      </c>
      <c r="E3036" s="9">
        <v>0.6</v>
      </c>
    </row>
    <row r="3037" spans="1:5" x14ac:dyDescent="0.25">
      <c r="A3037" s="13">
        <v>31.37</v>
      </c>
      <c r="B3037" s="48" t="s">
        <v>21</v>
      </c>
      <c r="D3037" s="147">
        <v>291539009117</v>
      </c>
      <c r="E3037" s="9">
        <v>0.6</v>
      </c>
    </row>
    <row r="3038" spans="1:5" x14ac:dyDescent="0.25">
      <c r="A3038" s="13">
        <v>31.38</v>
      </c>
      <c r="B3038" s="48" t="s">
        <v>21</v>
      </c>
      <c r="D3038" s="145">
        <v>290522000014</v>
      </c>
      <c r="E3038" s="9">
        <v>0.6</v>
      </c>
    </row>
    <row r="3039" spans="1:5" x14ac:dyDescent="0.25">
      <c r="A3039" s="13">
        <v>31.39</v>
      </c>
      <c r="B3039" s="48" t="s">
        <v>21</v>
      </c>
      <c r="D3039" s="147">
        <v>294190000031</v>
      </c>
      <c r="E3039" s="9">
        <v>0.6</v>
      </c>
    </row>
    <row r="3040" spans="1:5" x14ac:dyDescent="0.25">
      <c r="A3040" s="13">
        <v>31.4</v>
      </c>
      <c r="B3040" s="48" t="s">
        <v>21</v>
      </c>
      <c r="D3040" s="145">
        <v>294190000032</v>
      </c>
      <c r="E3040" s="9">
        <v>0.6</v>
      </c>
    </row>
    <row r="3041" spans="1:5" x14ac:dyDescent="0.25">
      <c r="A3041" s="13">
        <v>31.41</v>
      </c>
      <c r="B3041" s="48" t="s">
        <v>21</v>
      </c>
      <c r="D3041" s="147">
        <v>294190000039</v>
      </c>
      <c r="E3041" s="9">
        <v>0.6</v>
      </c>
    </row>
    <row r="3042" spans="1:5" x14ac:dyDescent="0.25">
      <c r="A3042" s="13">
        <v>31.42</v>
      </c>
      <c r="B3042" s="48" t="s">
        <v>21</v>
      </c>
      <c r="D3042" s="145">
        <v>151800100000</v>
      </c>
      <c r="E3042" s="9">
        <v>0.6</v>
      </c>
    </row>
    <row r="3043" spans="1:5" x14ac:dyDescent="0.25">
      <c r="A3043" s="13">
        <v>31.43</v>
      </c>
      <c r="B3043" s="48" t="s">
        <v>21</v>
      </c>
      <c r="D3043" s="147">
        <v>291615009011</v>
      </c>
      <c r="E3043" s="9">
        <v>0.6</v>
      </c>
    </row>
    <row r="3044" spans="1:5" x14ac:dyDescent="0.25">
      <c r="A3044" s="13">
        <v>31.44</v>
      </c>
      <c r="B3044" s="48" t="s">
        <v>21</v>
      </c>
      <c r="D3044" s="145">
        <v>291615009012</v>
      </c>
      <c r="E3044" s="9">
        <v>0.6</v>
      </c>
    </row>
    <row r="3045" spans="1:5" x14ac:dyDescent="0.25">
      <c r="A3045" s="13">
        <v>31.45</v>
      </c>
      <c r="B3045" s="48" t="s">
        <v>21</v>
      </c>
      <c r="D3045" s="147">
        <v>470610000011</v>
      </c>
      <c r="E3045" s="9">
        <v>0.6</v>
      </c>
    </row>
    <row r="3046" spans="1:5" x14ac:dyDescent="0.25">
      <c r="A3046" s="13">
        <v>31.46</v>
      </c>
      <c r="B3046" s="48" t="s">
        <v>21</v>
      </c>
      <c r="D3046" s="145">
        <v>470610000012</v>
      </c>
      <c r="E3046" s="9">
        <v>0.6</v>
      </c>
    </row>
    <row r="3047" spans="1:5" x14ac:dyDescent="0.25">
      <c r="A3047" s="13">
        <v>31.47</v>
      </c>
      <c r="B3047" s="48" t="s">
        <v>21</v>
      </c>
      <c r="D3047" s="147">
        <v>270220000000</v>
      </c>
      <c r="E3047" s="9">
        <v>0.6</v>
      </c>
    </row>
    <row r="3048" spans="1:5" x14ac:dyDescent="0.25">
      <c r="A3048" s="13">
        <v>31.48</v>
      </c>
      <c r="B3048" s="48" t="s">
        <v>21</v>
      </c>
      <c r="D3048" s="145">
        <v>270400300000</v>
      </c>
      <c r="E3048" s="9">
        <v>0.6</v>
      </c>
    </row>
    <row r="3049" spans="1:5" x14ac:dyDescent="0.25">
      <c r="A3049" s="13">
        <v>31.49</v>
      </c>
      <c r="B3049" s="48" t="s">
        <v>21</v>
      </c>
      <c r="D3049" s="147">
        <v>293329900011</v>
      </c>
      <c r="E3049" s="9">
        <v>0.6</v>
      </c>
    </row>
    <row r="3050" spans="1:5" x14ac:dyDescent="0.25">
      <c r="A3050" s="13">
        <v>31.5</v>
      </c>
      <c r="B3050" s="48" t="s">
        <v>21</v>
      </c>
      <c r="D3050" s="145">
        <v>320642000000</v>
      </c>
      <c r="E3050" s="9">
        <v>0.6</v>
      </c>
    </row>
    <row r="3051" spans="1:5" x14ac:dyDescent="0.25">
      <c r="A3051" s="13">
        <v>31.51</v>
      </c>
      <c r="B3051" s="48" t="s">
        <v>21</v>
      </c>
      <c r="D3051" s="147">
        <v>280519900012</v>
      </c>
      <c r="E3051" s="9">
        <v>0.6</v>
      </c>
    </row>
    <row r="3052" spans="1:5" x14ac:dyDescent="0.25">
      <c r="A3052" s="13">
        <v>31.52</v>
      </c>
      <c r="B3052" s="48" t="s">
        <v>21</v>
      </c>
      <c r="D3052" s="145">
        <v>253090400000</v>
      </c>
      <c r="E3052" s="9">
        <v>0.6</v>
      </c>
    </row>
    <row r="3053" spans="1:5" x14ac:dyDescent="0.25">
      <c r="A3053" s="13">
        <v>31.53</v>
      </c>
      <c r="B3053" s="48" t="s">
        <v>21</v>
      </c>
      <c r="D3053" s="147">
        <v>282990801012</v>
      </c>
      <c r="E3053" s="9">
        <v>0.6</v>
      </c>
    </row>
    <row r="3054" spans="1:5" x14ac:dyDescent="0.25">
      <c r="A3054" s="13">
        <v>31.54</v>
      </c>
      <c r="B3054" s="48" t="s">
        <v>21</v>
      </c>
      <c r="D3054" s="145">
        <v>282760002012</v>
      </c>
      <c r="E3054" s="9">
        <v>0.6</v>
      </c>
    </row>
    <row r="3055" spans="1:5" x14ac:dyDescent="0.25">
      <c r="A3055" s="13">
        <v>31.55</v>
      </c>
      <c r="B3055" s="48" t="s">
        <v>21</v>
      </c>
      <c r="D3055" s="147">
        <v>283429802012</v>
      </c>
      <c r="E3055" s="9">
        <v>0.6</v>
      </c>
    </row>
    <row r="3056" spans="1:5" x14ac:dyDescent="0.25">
      <c r="A3056" s="13">
        <v>31.56</v>
      </c>
      <c r="B3056" s="48" t="s">
        <v>21</v>
      </c>
      <c r="D3056" s="145">
        <v>282520000000</v>
      </c>
      <c r="E3056" s="9">
        <v>0.6</v>
      </c>
    </row>
    <row r="3057" spans="1:5" x14ac:dyDescent="0.25">
      <c r="A3057" s="13">
        <v>31.57</v>
      </c>
      <c r="B3057" s="48" t="s">
        <v>21</v>
      </c>
      <c r="D3057" s="147">
        <v>850650900019</v>
      </c>
      <c r="E3057" s="9">
        <v>0.6</v>
      </c>
    </row>
    <row r="3058" spans="1:5" x14ac:dyDescent="0.25">
      <c r="A3058" s="13">
        <v>31.58</v>
      </c>
      <c r="B3058" s="48" t="s">
        <v>21</v>
      </c>
      <c r="D3058" s="145">
        <v>292241000011</v>
      </c>
      <c r="E3058" s="9">
        <v>0.6</v>
      </c>
    </row>
    <row r="3059" spans="1:5" x14ac:dyDescent="0.25">
      <c r="A3059" s="13">
        <v>31.59</v>
      </c>
      <c r="B3059" s="48" t="s">
        <v>21</v>
      </c>
      <c r="D3059" s="147">
        <v>292241000013</v>
      </c>
      <c r="E3059" s="9">
        <v>0.6</v>
      </c>
    </row>
    <row r="3060" spans="1:5" x14ac:dyDescent="0.25">
      <c r="A3060" s="13">
        <v>31.6</v>
      </c>
      <c r="B3060" s="48" t="s">
        <v>21</v>
      </c>
      <c r="D3060" s="145">
        <v>292241000021</v>
      </c>
      <c r="E3060" s="9">
        <v>0.6</v>
      </c>
    </row>
    <row r="3061" spans="1:5" x14ac:dyDescent="0.25">
      <c r="A3061" s="13">
        <v>31.61</v>
      </c>
      <c r="B3061" s="48" t="s">
        <v>21</v>
      </c>
      <c r="D3061" s="147">
        <v>292241000012</v>
      </c>
      <c r="E3061" s="9">
        <v>0.6</v>
      </c>
    </row>
    <row r="3062" spans="1:5" x14ac:dyDescent="0.25">
      <c r="A3062" s="13">
        <v>31.62</v>
      </c>
      <c r="B3062" s="48" t="s">
        <v>21</v>
      </c>
      <c r="D3062" s="145">
        <v>292241000019</v>
      </c>
      <c r="E3062" s="9">
        <v>0.6</v>
      </c>
    </row>
    <row r="3063" spans="1:5" x14ac:dyDescent="0.25">
      <c r="A3063" s="13">
        <v>31.63</v>
      </c>
      <c r="B3063" s="48" t="s">
        <v>21</v>
      </c>
      <c r="D3063" s="147">
        <v>292249859017</v>
      </c>
      <c r="E3063" s="9">
        <v>0.6</v>
      </c>
    </row>
    <row r="3064" spans="1:5" x14ac:dyDescent="0.25">
      <c r="A3064" s="13">
        <v>31.64</v>
      </c>
      <c r="B3064" s="48" t="s">
        <v>21</v>
      </c>
      <c r="D3064" s="145">
        <v>252930000000</v>
      </c>
      <c r="E3064" s="9">
        <v>0.6</v>
      </c>
    </row>
    <row r="3065" spans="1:5" x14ac:dyDescent="0.25">
      <c r="A3065" s="13">
        <v>31.65</v>
      </c>
      <c r="B3065" s="48" t="s">
        <v>21</v>
      </c>
      <c r="D3065" s="147">
        <v>293339990012</v>
      </c>
      <c r="E3065" s="9">
        <v>0.6</v>
      </c>
    </row>
    <row r="3066" spans="1:5" x14ac:dyDescent="0.25">
      <c r="A3066" s="13">
        <v>31.66</v>
      </c>
      <c r="B3066" s="48" t="s">
        <v>21</v>
      </c>
      <c r="D3066" s="145">
        <v>320650000000</v>
      </c>
      <c r="E3066" s="9">
        <v>0.6</v>
      </c>
    </row>
    <row r="3067" spans="1:5" x14ac:dyDescent="0.25">
      <c r="A3067" s="13">
        <v>31.67</v>
      </c>
      <c r="B3067" s="48" t="s">
        <v>21</v>
      </c>
      <c r="D3067" s="147">
        <v>292151110000</v>
      </c>
      <c r="E3067" s="9">
        <v>0.6</v>
      </c>
    </row>
    <row r="3068" spans="1:5" x14ac:dyDescent="0.25">
      <c r="A3068" s="13">
        <v>31.68</v>
      </c>
      <c r="B3068" s="48" t="s">
        <v>21</v>
      </c>
      <c r="D3068" s="145">
        <v>290242000000</v>
      </c>
      <c r="E3068" s="9">
        <v>0.6</v>
      </c>
    </row>
    <row r="3069" spans="1:5" x14ac:dyDescent="0.25">
      <c r="A3069" s="13">
        <v>31.69</v>
      </c>
      <c r="B3069" s="48" t="s">
        <v>21</v>
      </c>
      <c r="D3069" s="147">
        <v>292159500000</v>
      </c>
      <c r="E3069" s="9">
        <v>0.6</v>
      </c>
    </row>
    <row r="3070" spans="1:5" x14ac:dyDescent="0.25">
      <c r="A3070" s="13">
        <v>31.7</v>
      </c>
      <c r="B3070" s="48" t="s">
        <v>21</v>
      </c>
      <c r="D3070" s="145">
        <v>851310001000</v>
      </c>
      <c r="E3070" s="9">
        <v>0.6</v>
      </c>
    </row>
    <row r="3071" spans="1:5" x14ac:dyDescent="0.25">
      <c r="A3071" s="13">
        <v>31.71</v>
      </c>
      <c r="B3071" s="48" t="s">
        <v>21</v>
      </c>
      <c r="D3071" s="147">
        <v>851390001000</v>
      </c>
      <c r="E3071" s="9">
        <v>0.6</v>
      </c>
    </row>
    <row r="3072" spans="1:5" x14ac:dyDescent="0.25">
      <c r="A3072" s="13">
        <v>31.72</v>
      </c>
      <c r="B3072" s="48" t="s">
        <v>21</v>
      </c>
      <c r="D3072" s="145">
        <v>320649100000</v>
      </c>
      <c r="E3072" s="9">
        <v>0.6</v>
      </c>
    </row>
    <row r="3073" spans="1:5" x14ac:dyDescent="0.25">
      <c r="A3073" s="13">
        <v>31.73</v>
      </c>
      <c r="B3073" s="48" t="s">
        <v>21</v>
      </c>
      <c r="D3073" s="147">
        <v>854071000000</v>
      </c>
      <c r="E3073" s="9">
        <v>0.6</v>
      </c>
    </row>
    <row r="3074" spans="1:5" x14ac:dyDescent="0.25">
      <c r="A3074" s="13">
        <v>31.74</v>
      </c>
      <c r="B3074" s="48" t="s">
        <v>21</v>
      </c>
      <c r="D3074" s="145">
        <v>251990900013</v>
      </c>
      <c r="E3074" s="9">
        <v>0.6</v>
      </c>
    </row>
    <row r="3075" spans="1:5" x14ac:dyDescent="0.25">
      <c r="A3075" s="13">
        <v>31.75</v>
      </c>
      <c r="B3075" s="48" t="s">
        <v>21</v>
      </c>
      <c r="D3075" s="147">
        <v>690390909012</v>
      </c>
      <c r="E3075" s="9">
        <v>0.6</v>
      </c>
    </row>
    <row r="3076" spans="1:5" x14ac:dyDescent="0.25">
      <c r="A3076" s="13">
        <v>31.76</v>
      </c>
      <c r="B3076" s="48" t="s">
        <v>21</v>
      </c>
      <c r="D3076" s="145">
        <v>291529009011</v>
      </c>
      <c r="E3076" s="9">
        <v>0.6</v>
      </c>
    </row>
    <row r="3077" spans="1:5" x14ac:dyDescent="0.25">
      <c r="A3077" s="13">
        <v>31.77</v>
      </c>
      <c r="B3077" s="48" t="s">
        <v>21</v>
      </c>
      <c r="D3077" s="147">
        <v>282760002014</v>
      </c>
      <c r="E3077" s="9">
        <v>0.6</v>
      </c>
    </row>
    <row r="3078" spans="1:5" x14ac:dyDescent="0.25">
      <c r="A3078" s="13">
        <v>31.78</v>
      </c>
      <c r="B3078" s="48" t="s">
        <v>21</v>
      </c>
      <c r="D3078" s="145">
        <v>283699111000</v>
      </c>
      <c r="E3078" s="9">
        <v>0.6</v>
      </c>
    </row>
    <row r="3079" spans="1:5" x14ac:dyDescent="0.25">
      <c r="A3079" s="13">
        <v>31.79</v>
      </c>
      <c r="B3079" s="48" t="s">
        <v>21</v>
      </c>
      <c r="D3079" s="147">
        <v>282731000000</v>
      </c>
      <c r="E3079" s="9">
        <v>0.6</v>
      </c>
    </row>
    <row r="3080" spans="1:5" x14ac:dyDescent="0.25">
      <c r="A3080" s="13">
        <v>31.8</v>
      </c>
      <c r="B3080" s="48" t="s">
        <v>21</v>
      </c>
      <c r="D3080" s="145">
        <v>283429802011</v>
      </c>
      <c r="E3080" s="9">
        <v>0.6</v>
      </c>
    </row>
    <row r="3081" spans="1:5" x14ac:dyDescent="0.25">
      <c r="A3081" s="13">
        <v>31.81</v>
      </c>
      <c r="B3081" s="48" t="s">
        <v>21</v>
      </c>
      <c r="D3081" s="147">
        <v>251990100011</v>
      </c>
      <c r="E3081" s="9">
        <v>0.6</v>
      </c>
    </row>
    <row r="3082" spans="1:5" x14ac:dyDescent="0.25">
      <c r="A3082" s="13">
        <v>31.82</v>
      </c>
      <c r="B3082" s="48" t="s">
        <v>21</v>
      </c>
      <c r="D3082" s="145">
        <v>251990100012</v>
      </c>
      <c r="E3082" s="9">
        <v>0.6</v>
      </c>
    </row>
    <row r="3083" spans="1:5" x14ac:dyDescent="0.25">
      <c r="A3083" s="13">
        <v>31.83</v>
      </c>
      <c r="B3083" s="48" t="s">
        <v>21</v>
      </c>
      <c r="D3083" s="147">
        <v>291815001011</v>
      </c>
      <c r="E3083" s="9">
        <v>0.6</v>
      </c>
    </row>
    <row r="3084" spans="1:5" x14ac:dyDescent="0.25">
      <c r="A3084" s="13">
        <v>31.84</v>
      </c>
      <c r="B3084" s="48" t="s">
        <v>21</v>
      </c>
      <c r="D3084" s="145">
        <v>291570503013</v>
      </c>
      <c r="E3084" s="9">
        <v>0.6</v>
      </c>
    </row>
    <row r="3085" spans="1:5" x14ac:dyDescent="0.25">
      <c r="A3085" s="13">
        <v>31.85</v>
      </c>
      <c r="B3085" s="48" t="s">
        <v>21</v>
      </c>
      <c r="D3085" s="147">
        <v>283321000000</v>
      </c>
      <c r="E3085" s="9">
        <v>0.6</v>
      </c>
    </row>
    <row r="3086" spans="1:5" x14ac:dyDescent="0.25">
      <c r="A3086" s="13">
        <v>31.86</v>
      </c>
      <c r="B3086" s="48" t="s">
        <v>21</v>
      </c>
      <c r="D3086" s="145">
        <v>310490001100</v>
      </c>
      <c r="E3086" s="9">
        <v>0.6</v>
      </c>
    </row>
    <row r="3087" spans="1:5" x14ac:dyDescent="0.25">
      <c r="A3087" s="13">
        <v>31.87</v>
      </c>
      <c r="B3087" s="48" t="s">
        <v>21</v>
      </c>
      <c r="D3087" s="147">
        <v>310490001900</v>
      </c>
      <c r="E3087" s="9">
        <v>0.6</v>
      </c>
    </row>
    <row r="3088" spans="1:5" x14ac:dyDescent="0.25">
      <c r="A3088" s="13">
        <v>31.88</v>
      </c>
      <c r="B3088" s="48" t="s">
        <v>21</v>
      </c>
      <c r="D3088" s="145">
        <v>810490000011</v>
      </c>
      <c r="E3088" s="9">
        <v>0.6</v>
      </c>
    </row>
    <row r="3089" spans="1:5" x14ac:dyDescent="0.25">
      <c r="A3089" s="13">
        <v>31.89</v>
      </c>
      <c r="B3089" s="48" t="s">
        <v>21</v>
      </c>
      <c r="D3089" s="147">
        <v>810490000019</v>
      </c>
      <c r="E3089" s="9">
        <v>0.6</v>
      </c>
    </row>
    <row r="3090" spans="1:5" x14ac:dyDescent="0.25">
      <c r="A3090" s="13">
        <v>31.9</v>
      </c>
      <c r="B3090" s="48" t="s">
        <v>21</v>
      </c>
      <c r="D3090" s="145">
        <v>810490000013</v>
      </c>
      <c r="E3090" s="9">
        <v>0.6</v>
      </c>
    </row>
    <row r="3091" spans="1:5" x14ac:dyDescent="0.25">
      <c r="A3091" s="13">
        <v>31.91</v>
      </c>
      <c r="B3091" s="48" t="s">
        <v>21</v>
      </c>
      <c r="D3091" s="147">
        <v>281610000000</v>
      </c>
      <c r="E3091" s="9">
        <v>0.6</v>
      </c>
    </row>
    <row r="3092" spans="1:5" x14ac:dyDescent="0.25">
      <c r="A3092" s="13">
        <v>31.92</v>
      </c>
      <c r="B3092" s="48" t="s">
        <v>21</v>
      </c>
      <c r="D3092" s="145">
        <v>848340303000</v>
      </c>
      <c r="E3092" s="9">
        <v>0.6</v>
      </c>
    </row>
    <row r="3093" spans="1:5" x14ac:dyDescent="0.25">
      <c r="A3093" s="13">
        <v>31.93</v>
      </c>
      <c r="B3093" s="48" t="s">
        <v>21</v>
      </c>
      <c r="D3093" s="147">
        <v>961210801000</v>
      </c>
      <c r="E3093" s="9">
        <v>0.6</v>
      </c>
    </row>
    <row r="3094" spans="1:5" x14ac:dyDescent="0.25">
      <c r="A3094" s="13">
        <v>31.94</v>
      </c>
      <c r="B3094" s="48" t="s">
        <v>21</v>
      </c>
      <c r="D3094" s="145">
        <v>961210101000</v>
      </c>
      <c r="E3094" s="9">
        <v>0.6</v>
      </c>
    </row>
    <row r="3095" spans="1:5" x14ac:dyDescent="0.25">
      <c r="A3095" s="13">
        <v>31.95</v>
      </c>
      <c r="B3095" s="48" t="s">
        <v>21</v>
      </c>
      <c r="D3095" s="147">
        <v>848340909000</v>
      </c>
      <c r="E3095" s="9">
        <v>0.6</v>
      </c>
    </row>
    <row r="3096" spans="1:5" x14ac:dyDescent="0.25">
      <c r="A3096" s="13">
        <v>31.96</v>
      </c>
      <c r="B3096" s="48" t="s">
        <v>21</v>
      </c>
      <c r="D3096" s="145">
        <v>420500191000</v>
      </c>
      <c r="E3096" s="9">
        <v>0.6</v>
      </c>
    </row>
    <row r="3097" spans="1:5" x14ac:dyDescent="0.25">
      <c r="A3097" s="13">
        <v>31.97</v>
      </c>
      <c r="B3097" s="48" t="s">
        <v>21</v>
      </c>
      <c r="D3097" s="147">
        <v>420500199000</v>
      </c>
      <c r="E3097" s="9">
        <v>0.6</v>
      </c>
    </row>
    <row r="3098" spans="1:5" x14ac:dyDescent="0.25">
      <c r="A3098" s="13">
        <v>31.98</v>
      </c>
      <c r="B3098" s="48" t="s">
        <v>21</v>
      </c>
      <c r="D3098" s="145">
        <v>731412000000</v>
      </c>
      <c r="E3098" s="9">
        <v>0.6</v>
      </c>
    </row>
    <row r="3099" spans="1:5" x14ac:dyDescent="0.25">
      <c r="A3099" s="13">
        <v>31.99</v>
      </c>
      <c r="B3099" s="48" t="s">
        <v>21</v>
      </c>
      <c r="D3099" s="147">
        <v>293399809038</v>
      </c>
      <c r="E3099" s="9">
        <v>0.6</v>
      </c>
    </row>
    <row r="3100" spans="1:5" x14ac:dyDescent="0.25">
      <c r="A3100" s="13">
        <v>32</v>
      </c>
      <c r="B3100" s="48" t="s">
        <v>21</v>
      </c>
      <c r="D3100" s="145">
        <v>291719800011</v>
      </c>
      <c r="E3100" s="9">
        <v>0.6</v>
      </c>
    </row>
    <row r="3101" spans="1:5" x14ac:dyDescent="0.25">
      <c r="A3101" s="13">
        <v>32.01</v>
      </c>
      <c r="B3101" s="48" t="s">
        <v>21</v>
      </c>
      <c r="D3101" s="147">
        <v>291819982000</v>
      </c>
      <c r="E3101" s="9">
        <v>0.6</v>
      </c>
    </row>
    <row r="3102" spans="1:5" x14ac:dyDescent="0.25">
      <c r="A3102" s="13">
        <v>32.020000000000003</v>
      </c>
      <c r="B3102" s="48" t="s">
        <v>21</v>
      </c>
      <c r="D3102" s="145">
        <v>291719100011</v>
      </c>
      <c r="E3102" s="9">
        <v>0.6</v>
      </c>
    </row>
    <row r="3103" spans="1:5" x14ac:dyDescent="0.25">
      <c r="A3103" s="13">
        <v>32.03</v>
      </c>
      <c r="B3103" s="48" t="s">
        <v>21</v>
      </c>
      <c r="D3103" s="147">
        <v>291719100019</v>
      </c>
      <c r="E3103" s="9">
        <v>0.6</v>
      </c>
    </row>
    <row r="3104" spans="1:5" x14ac:dyDescent="0.25">
      <c r="A3104" s="13">
        <v>32.04</v>
      </c>
      <c r="B3104" s="48" t="s">
        <v>21</v>
      </c>
      <c r="D3104" s="145">
        <v>293352000000</v>
      </c>
      <c r="E3104" s="9">
        <v>0.6</v>
      </c>
    </row>
    <row r="3105" spans="1:5" x14ac:dyDescent="0.25">
      <c r="A3105" s="13">
        <v>32.049999999999997</v>
      </c>
      <c r="B3105" s="48" t="s">
        <v>21</v>
      </c>
      <c r="D3105" s="147">
        <v>293354000019</v>
      </c>
      <c r="E3105" s="9">
        <v>0.6</v>
      </c>
    </row>
    <row r="3106" spans="1:5" x14ac:dyDescent="0.25">
      <c r="A3106" s="13">
        <v>32.06</v>
      </c>
      <c r="B3106" s="48" t="s">
        <v>21</v>
      </c>
      <c r="D3106" s="145">
        <v>294000000012</v>
      </c>
      <c r="E3106" s="9">
        <v>0.6</v>
      </c>
    </row>
    <row r="3107" spans="1:5" x14ac:dyDescent="0.25">
      <c r="A3107" s="13">
        <v>32.07</v>
      </c>
      <c r="B3107" s="48" t="s">
        <v>21</v>
      </c>
      <c r="D3107" s="147">
        <v>292249859031</v>
      </c>
      <c r="E3107" s="9">
        <v>0.6</v>
      </c>
    </row>
    <row r="3108" spans="1:5" x14ac:dyDescent="0.25">
      <c r="A3108" s="13">
        <v>32.08</v>
      </c>
      <c r="B3108" s="48" t="s">
        <v>21</v>
      </c>
      <c r="D3108" s="145">
        <v>282739851000</v>
      </c>
      <c r="E3108" s="9">
        <v>0.6</v>
      </c>
    </row>
    <row r="3109" spans="1:5" x14ac:dyDescent="0.25">
      <c r="A3109" s="13">
        <v>32.090000000000003</v>
      </c>
      <c r="B3109" s="48" t="s">
        <v>21</v>
      </c>
      <c r="D3109" s="147">
        <v>282010000000</v>
      </c>
      <c r="E3109" s="9">
        <v>0.6</v>
      </c>
    </row>
    <row r="3110" spans="1:5" x14ac:dyDescent="0.25">
      <c r="A3110" s="13">
        <v>32.1</v>
      </c>
      <c r="B3110" s="48" t="s">
        <v>21</v>
      </c>
      <c r="D3110" s="145">
        <v>283699171000</v>
      </c>
      <c r="E3110" s="9">
        <v>0.6</v>
      </c>
    </row>
    <row r="3111" spans="1:5" x14ac:dyDescent="0.25">
      <c r="A3111" s="13">
        <v>32.11</v>
      </c>
      <c r="B3111" s="48" t="s">
        <v>21</v>
      </c>
      <c r="D3111" s="147">
        <v>282090100000</v>
      </c>
      <c r="E3111" s="9">
        <v>0.6</v>
      </c>
    </row>
    <row r="3112" spans="1:5" x14ac:dyDescent="0.25">
      <c r="A3112" s="13">
        <v>32.119999999999997</v>
      </c>
      <c r="B3112" s="48" t="s">
        <v>21</v>
      </c>
      <c r="D3112" s="145">
        <v>283329800011</v>
      </c>
      <c r="E3112" s="9">
        <v>0.6</v>
      </c>
    </row>
    <row r="3113" spans="1:5" x14ac:dyDescent="0.25">
      <c r="A3113" s="13">
        <v>32.130000000000003</v>
      </c>
      <c r="B3113" s="48" t="s">
        <v>21</v>
      </c>
      <c r="D3113" s="147">
        <v>811100900000</v>
      </c>
      <c r="E3113" s="9">
        <v>0.6</v>
      </c>
    </row>
    <row r="3114" spans="1:5" x14ac:dyDescent="0.25">
      <c r="A3114" s="13">
        <v>32.14</v>
      </c>
      <c r="B3114" s="48" t="s">
        <v>21</v>
      </c>
      <c r="D3114" s="145">
        <v>282090900000</v>
      </c>
      <c r="E3114" s="9">
        <v>0.6</v>
      </c>
    </row>
    <row r="3115" spans="1:5" x14ac:dyDescent="0.25">
      <c r="A3115" s="13">
        <v>32.15</v>
      </c>
      <c r="B3115" s="48" t="s">
        <v>21</v>
      </c>
      <c r="D3115" s="147">
        <v>284169000011</v>
      </c>
      <c r="E3115" s="9">
        <v>0.6</v>
      </c>
    </row>
    <row r="3116" spans="1:5" x14ac:dyDescent="0.25">
      <c r="A3116" s="13">
        <v>32.159999999999997</v>
      </c>
      <c r="B3116" s="48" t="s">
        <v>21</v>
      </c>
      <c r="D3116" s="145">
        <v>290543000000</v>
      </c>
      <c r="E3116" s="9">
        <v>0.6</v>
      </c>
    </row>
    <row r="3117" spans="1:5" x14ac:dyDescent="0.25">
      <c r="A3117" s="13">
        <v>32.17</v>
      </c>
      <c r="B3117" s="48" t="s">
        <v>21</v>
      </c>
      <c r="D3117" s="147">
        <v>291560902000</v>
      </c>
      <c r="E3117" s="9">
        <v>0.6</v>
      </c>
    </row>
    <row r="3118" spans="1:5" x14ac:dyDescent="0.25">
      <c r="A3118" s="13">
        <v>32.18</v>
      </c>
      <c r="B3118" s="48" t="s">
        <v>21</v>
      </c>
      <c r="D3118" s="145">
        <v>850590210000</v>
      </c>
      <c r="E3118" s="9">
        <v>0.6</v>
      </c>
    </row>
    <row r="3119" spans="1:5" x14ac:dyDescent="0.25">
      <c r="A3119" s="13">
        <v>32.19</v>
      </c>
      <c r="B3119" s="48" t="s">
        <v>21</v>
      </c>
      <c r="D3119" s="147">
        <v>852321000000</v>
      </c>
      <c r="E3119" s="9">
        <v>0.6</v>
      </c>
    </row>
    <row r="3120" spans="1:5" x14ac:dyDescent="0.25">
      <c r="A3120" s="13">
        <v>32.200000000000003</v>
      </c>
      <c r="B3120" s="48" t="s">
        <v>21</v>
      </c>
      <c r="D3120" s="145">
        <v>847190000000</v>
      </c>
      <c r="E3120" s="9">
        <v>0.6</v>
      </c>
    </row>
    <row r="3121" spans="1:5" x14ac:dyDescent="0.25">
      <c r="A3121" s="13">
        <v>32.21</v>
      </c>
      <c r="B3121" s="48" t="s">
        <v>21</v>
      </c>
      <c r="D3121" s="147">
        <v>110814001000</v>
      </c>
      <c r="E3121" s="9">
        <v>0.6</v>
      </c>
    </row>
    <row r="3122" spans="1:5" x14ac:dyDescent="0.25">
      <c r="A3122" s="13">
        <v>32.22</v>
      </c>
      <c r="B3122" s="48" t="s">
        <v>21</v>
      </c>
      <c r="D3122" s="145">
        <v>110814009000</v>
      </c>
      <c r="E3122" s="9">
        <v>0.6</v>
      </c>
    </row>
    <row r="3123" spans="1:5" x14ac:dyDescent="0.25">
      <c r="A3123" s="13">
        <v>32.229999999999997</v>
      </c>
      <c r="B3123" s="48" t="s">
        <v>21</v>
      </c>
      <c r="D3123" s="147">
        <v>680423000011</v>
      </c>
      <c r="E3123" s="9">
        <v>0.6</v>
      </c>
    </row>
    <row r="3124" spans="1:5" x14ac:dyDescent="0.25">
      <c r="A3124" s="13">
        <v>32.24</v>
      </c>
      <c r="B3124" s="48" t="s">
        <v>21</v>
      </c>
      <c r="D3124" s="145">
        <v>293299009015</v>
      </c>
      <c r="E3124" s="9">
        <v>0.6</v>
      </c>
    </row>
    <row r="3125" spans="1:5" x14ac:dyDescent="0.25">
      <c r="A3125" s="13">
        <v>32.25</v>
      </c>
      <c r="B3125" s="48" t="s">
        <v>21</v>
      </c>
      <c r="D3125" s="147">
        <v>290399800014</v>
      </c>
      <c r="E3125" s="9">
        <v>0.6</v>
      </c>
    </row>
    <row r="3126" spans="1:5" x14ac:dyDescent="0.25">
      <c r="A3126" s="13">
        <v>32.26</v>
      </c>
      <c r="B3126" s="48" t="s">
        <v>21</v>
      </c>
      <c r="D3126" s="145">
        <v>293299009016</v>
      </c>
      <c r="E3126" s="9">
        <v>0.6</v>
      </c>
    </row>
    <row r="3127" spans="1:5" x14ac:dyDescent="0.25">
      <c r="A3127" s="13">
        <v>32.270000000000003</v>
      </c>
      <c r="B3127" s="48" t="s">
        <v>21</v>
      </c>
      <c r="D3127" s="147">
        <v>293391900028</v>
      </c>
      <c r="E3127" s="9">
        <v>0.6</v>
      </c>
    </row>
    <row r="3128" spans="1:5" x14ac:dyDescent="0.25">
      <c r="A3128" s="13">
        <v>32.28</v>
      </c>
      <c r="B3128" s="48" t="s">
        <v>21</v>
      </c>
      <c r="D3128" s="145">
        <v>901890100012</v>
      </c>
      <c r="E3128" s="9">
        <v>0.6</v>
      </c>
    </row>
    <row r="3129" spans="1:5" x14ac:dyDescent="0.25">
      <c r="A3129" s="13">
        <v>32.29</v>
      </c>
      <c r="B3129" s="48" t="s">
        <v>21</v>
      </c>
      <c r="D3129" s="147">
        <v>470693000000</v>
      </c>
      <c r="E3129" s="9">
        <v>0.6</v>
      </c>
    </row>
    <row r="3130" spans="1:5" x14ac:dyDescent="0.25">
      <c r="A3130" s="13">
        <v>32.299999999999997</v>
      </c>
      <c r="B3130" s="48" t="s">
        <v>21</v>
      </c>
      <c r="D3130" s="145">
        <v>470500000000</v>
      </c>
      <c r="E3130" s="9">
        <v>0.6</v>
      </c>
    </row>
    <row r="3131" spans="1:5" x14ac:dyDescent="0.25">
      <c r="A3131" s="13">
        <v>32.31</v>
      </c>
      <c r="B3131" s="48" t="s">
        <v>21</v>
      </c>
      <c r="D3131" s="147">
        <v>470691000000</v>
      </c>
      <c r="E3131" s="9">
        <v>0.6</v>
      </c>
    </row>
    <row r="3132" spans="1:5" x14ac:dyDescent="0.25">
      <c r="A3132" s="13">
        <v>32.32</v>
      </c>
      <c r="B3132" s="48" t="s">
        <v>21</v>
      </c>
      <c r="D3132" s="145">
        <v>470100900000</v>
      </c>
      <c r="E3132" s="9">
        <v>0.6</v>
      </c>
    </row>
    <row r="3133" spans="1:5" x14ac:dyDescent="0.25">
      <c r="A3133" s="13">
        <v>32.33</v>
      </c>
      <c r="B3133" s="48" t="s">
        <v>21</v>
      </c>
      <c r="D3133" s="147">
        <v>901910900011</v>
      </c>
      <c r="E3133" s="9">
        <v>0.6</v>
      </c>
    </row>
    <row r="3134" spans="1:5" x14ac:dyDescent="0.25">
      <c r="A3134" s="13">
        <v>32.340000000000003</v>
      </c>
      <c r="B3134" s="48" t="s">
        <v>21</v>
      </c>
      <c r="D3134" s="145">
        <v>901910900025</v>
      </c>
      <c r="E3134" s="9">
        <v>0.6</v>
      </c>
    </row>
    <row r="3135" spans="1:5" x14ac:dyDescent="0.25">
      <c r="A3135" s="13">
        <v>32.35</v>
      </c>
      <c r="B3135" s="48" t="s">
        <v>21</v>
      </c>
      <c r="D3135" s="147">
        <v>390920000000</v>
      </c>
      <c r="E3135" s="9">
        <v>0.6</v>
      </c>
    </row>
    <row r="3136" spans="1:5" x14ac:dyDescent="0.25">
      <c r="A3136" s="13">
        <v>32.36</v>
      </c>
      <c r="B3136" s="48" t="s">
        <v>21</v>
      </c>
      <c r="D3136" s="145">
        <v>291469800014</v>
      </c>
      <c r="E3136" s="9">
        <v>0.6</v>
      </c>
    </row>
    <row r="3137" spans="1:5" x14ac:dyDescent="0.25">
      <c r="A3137" s="13">
        <v>32.369999999999997</v>
      </c>
      <c r="B3137" s="48" t="s">
        <v>21</v>
      </c>
      <c r="D3137" s="147">
        <v>820570000000</v>
      </c>
      <c r="E3137" s="9">
        <v>0.6</v>
      </c>
    </row>
    <row r="3138" spans="1:5" x14ac:dyDescent="0.25">
      <c r="A3138" s="13">
        <v>32.380000000000003</v>
      </c>
      <c r="B3138" s="48" t="s">
        <v>21</v>
      </c>
      <c r="D3138" s="145">
        <v>380910100000</v>
      </c>
      <c r="E3138" s="9">
        <v>0.6</v>
      </c>
    </row>
    <row r="3139" spans="1:5" x14ac:dyDescent="0.25">
      <c r="A3139" s="13">
        <v>32.39</v>
      </c>
      <c r="B3139" s="48" t="s">
        <v>21</v>
      </c>
      <c r="D3139" s="147">
        <v>380910900000</v>
      </c>
      <c r="E3139" s="9">
        <v>0.6</v>
      </c>
    </row>
    <row r="3140" spans="1:5" x14ac:dyDescent="0.25">
      <c r="A3140" s="13">
        <v>32.4</v>
      </c>
      <c r="B3140" s="48" t="s">
        <v>21</v>
      </c>
      <c r="D3140" s="145">
        <v>380910300000</v>
      </c>
      <c r="E3140" s="9">
        <v>0.6</v>
      </c>
    </row>
    <row r="3141" spans="1:5" x14ac:dyDescent="0.25">
      <c r="A3141" s="13">
        <v>32.409999999999997</v>
      </c>
      <c r="B3141" s="48" t="s">
        <v>21</v>
      </c>
      <c r="D3141" s="147">
        <v>380910500000</v>
      </c>
      <c r="E3141" s="9">
        <v>0.6</v>
      </c>
    </row>
    <row r="3142" spans="1:5" x14ac:dyDescent="0.25">
      <c r="A3142" s="13">
        <v>32.42</v>
      </c>
      <c r="B3142" s="48" t="s">
        <v>21</v>
      </c>
      <c r="D3142" s="145">
        <v>290611000000</v>
      </c>
      <c r="E3142" s="9">
        <v>0.6</v>
      </c>
    </row>
    <row r="3143" spans="1:5" x14ac:dyDescent="0.25">
      <c r="A3143" s="13">
        <v>32.43</v>
      </c>
      <c r="B3143" s="48" t="s">
        <v>21</v>
      </c>
      <c r="D3143" s="147">
        <v>291429000014</v>
      </c>
      <c r="E3143" s="9">
        <v>0.6</v>
      </c>
    </row>
    <row r="3144" spans="1:5" x14ac:dyDescent="0.25">
      <c r="A3144" s="13">
        <v>32.44</v>
      </c>
      <c r="B3144" s="48" t="s">
        <v>21</v>
      </c>
      <c r="D3144" s="145">
        <v>440831110000</v>
      </c>
      <c r="E3144" s="9">
        <v>0.6</v>
      </c>
    </row>
    <row r="3145" spans="1:5" x14ac:dyDescent="0.25">
      <c r="A3145" s="13">
        <v>32.450000000000003</v>
      </c>
      <c r="B3145" s="48" t="s">
        <v>21</v>
      </c>
      <c r="D3145" s="147">
        <v>293420200012</v>
      </c>
      <c r="E3145" s="9">
        <v>0.6</v>
      </c>
    </row>
    <row r="3146" spans="1:5" x14ac:dyDescent="0.25">
      <c r="A3146" s="13">
        <v>32.46</v>
      </c>
      <c r="B3146" s="48" t="s">
        <v>21</v>
      </c>
      <c r="D3146" s="145">
        <v>840410001000</v>
      </c>
      <c r="E3146" s="9">
        <v>0.6</v>
      </c>
    </row>
    <row r="3147" spans="1:5" x14ac:dyDescent="0.25">
      <c r="A3147" s="13">
        <v>32.47</v>
      </c>
      <c r="B3147" s="48" t="s">
        <v>21</v>
      </c>
      <c r="D3147" s="147">
        <v>848180310000</v>
      </c>
      <c r="E3147" s="9">
        <v>0.6</v>
      </c>
    </row>
    <row r="3148" spans="1:5" x14ac:dyDescent="0.25">
      <c r="A3148" s="13">
        <v>32.479999999999997</v>
      </c>
      <c r="B3148" s="48" t="s">
        <v>21</v>
      </c>
      <c r="D3148" s="145">
        <v>848180390000</v>
      </c>
      <c r="E3148" s="9">
        <v>0.6</v>
      </c>
    </row>
    <row r="3149" spans="1:5" x14ac:dyDescent="0.25">
      <c r="A3149" s="13">
        <v>32.49</v>
      </c>
      <c r="B3149" s="48" t="s">
        <v>21</v>
      </c>
      <c r="D3149" s="147">
        <v>847989600000</v>
      </c>
      <c r="E3149" s="9">
        <v>0.6</v>
      </c>
    </row>
    <row r="3150" spans="1:5" x14ac:dyDescent="0.25">
      <c r="A3150" s="13">
        <v>32.5</v>
      </c>
      <c r="B3150" s="48" t="s">
        <v>21</v>
      </c>
      <c r="D3150" s="145">
        <v>280920000012</v>
      </c>
      <c r="E3150" s="9">
        <v>0.6</v>
      </c>
    </row>
    <row r="3151" spans="1:5" x14ac:dyDescent="0.25">
      <c r="A3151" s="13">
        <v>32.51</v>
      </c>
      <c r="B3151" s="48" t="s">
        <v>21</v>
      </c>
      <c r="D3151" s="147">
        <v>291613000011</v>
      </c>
      <c r="E3151" s="9">
        <v>0.6</v>
      </c>
    </row>
    <row r="3152" spans="1:5" x14ac:dyDescent="0.25">
      <c r="A3152" s="13">
        <v>32.520000000000003</v>
      </c>
      <c r="B3152" s="48" t="s">
        <v>21</v>
      </c>
      <c r="D3152" s="145">
        <v>291613000012</v>
      </c>
      <c r="E3152" s="9">
        <v>0.6</v>
      </c>
    </row>
    <row r="3153" spans="1:5" x14ac:dyDescent="0.25">
      <c r="A3153" s="13">
        <v>32.53</v>
      </c>
      <c r="B3153" s="48" t="s">
        <v>21</v>
      </c>
      <c r="D3153" s="147">
        <v>291614000019</v>
      </c>
      <c r="E3153" s="9">
        <v>0.6</v>
      </c>
    </row>
    <row r="3154" spans="1:5" x14ac:dyDescent="0.25">
      <c r="A3154" s="13">
        <v>32.54</v>
      </c>
      <c r="B3154" s="48" t="s">
        <v>21</v>
      </c>
      <c r="D3154" s="145">
        <v>291219009013</v>
      </c>
      <c r="E3154" s="9">
        <v>0.6</v>
      </c>
    </row>
    <row r="3155" spans="1:5" x14ac:dyDescent="0.25">
      <c r="A3155" s="13">
        <v>32.549999999999997</v>
      </c>
      <c r="B3155" s="48" t="s">
        <v>21</v>
      </c>
      <c r="D3155" s="147">
        <v>290529901000</v>
      </c>
      <c r="E3155" s="9">
        <v>0.6</v>
      </c>
    </row>
    <row r="3156" spans="1:5" x14ac:dyDescent="0.25">
      <c r="A3156" s="13">
        <v>32.56</v>
      </c>
      <c r="B3156" s="48" t="s">
        <v>21</v>
      </c>
      <c r="D3156" s="145">
        <v>382550000000</v>
      </c>
      <c r="E3156" s="9">
        <v>0.6</v>
      </c>
    </row>
    <row r="3157" spans="1:5" x14ac:dyDescent="0.25">
      <c r="A3157" s="13">
        <v>32.57</v>
      </c>
      <c r="B3157" s="48" t="s">
        <v>21</v>
      </c>
      <c r="D3157" s="147">
        <v>820740900000</v>
      </c>
      <c r="E3157" s="9">
        <v>0.6</v>
      </c>
    </row>
    <row r="3158" spans="1:5" x14ac:dyDescent="0.25">
      <c r="A3158" s="13">
        <v>32.58</v>
      </c>
      <c r="B3158" s="48" t="s">
        <v>21</v>
      </c>
      <c r="D3158" s="145">
        <v>820760900000</v>
      </c>
      <c r="E3158" s="9">
        <v>0.6</v>
      </c>
    </row>
    <row r="3159" spans="1:5" x14ac:dyDescent="0.25">
      <c r="A3159" s="13">
        <v>32.590000000000003</v>
      </c>
      <c r="B3159" s="48" t="s">
        <v>21</v>
      </c>
      <c r="D3159" s="147">
        <v>820790990000</v>
      </c>
      <c r="E3159" s="9">
        <v>0.6</v>
      </c>
    </row>
    <row r="3160" spans="1:5" x14ac:dyDescent="0.25">
      <c r="A3160" s="13">
        <v>32.6</v>
      </c>
      <c r="B3160" s="48" t="s">
        <v>21</v>
      </c>
      <c r="D3160" s="145">
        <v>820790780000</v>
      </c>
      <c r="E3160" s="9">
        <v>0.6</v>
      </c>
    </row>
    <row r="3161" spans="1:5" x14ac:dyDescent="0.25">
      <c r="A3161" s="13">
        <v>32.61</v>
      </c>
      <c r="B3161" s="48" t="s">
        <v>21</v>
      </c>
      <c r="D3161" s="147">
        <v>820760500000</v>
      </c>
      <c r="E3161" s="9">
        <v>0.6</v>
      </c>
    </row>
    <row r="3162" spans="1:5" x14ac:dyDescent="0.25">
      <c r="A3162" s="13">
        <v>32.619999999999997</v>
      </c>
      <c r="B3162" s="48" t="s">
        <v>21</v>
      </c>
      <c r="D3162" s="145">
        <v>820780900011</v>
      </c>
      <c r="E3162" s="9">
        <v>0.6</v>
      </c>
    </row>
    <row r="3163" spans="1:5" x14ac:dyDescent="0.25">
      <c r="A3163" s="13">
        <v>32.630000000000003</v>
      </c>
      <c r="B3163" s="48" t="s">
        <v>21</v>
      </c>
      <c r="D3163" s="147">
        <v>820780900019</v>
      </c>
      <c r="E3163" s="9">
        <v>0.6</v>
      </c>
    </row>
    <row r="3164" spans="1:5" x14ac:dyDescent="0.25">
      <c r="A3164" s="13">
        <v>32.64</v>
      </c>
      <c r="B3164" s="48" t="s">
        <v>21</v>
      </c>
      <c r="D3164" s="145">
        <v>820780900012</v>
      </c>
      <c r="E3164" s="9">
        <v>0.6</v>
      </c>
    </row>
    <row r="3165" spans="1:5" x14ac:dyDescent="0.25">
      <c r="A3165" s="13">
        <v>32.65</v>
      </c>
      <c r="B3165" s="48" t="s">
        <v>21</v>
      </c>
      <c r="D3165" s="147">
        <v>820780900013</v>
      </c>
      <c r="E3165" s="9">
        <v>0.6</v>
      </c>
    </row>
    <row r="3166" spans="1:5" x14ac:dyDescent="0.25">
      <c r="A3166" s="13">
        <v>32.659999999999997</v>
      </c>
      <c r="B3166" s="48" t="s">
        <v>21</v>
      </c>
      <c r="D3166" s="145">
        <v>820730900000</v>
      </c>
      <c r="E3166" s="9">
        <v>0.6</v>
      </c>
    </row>
    <row r="3167" spans="1:5" x14ac:dyDescent="0.25">
      <c r="A3167" s="13">
        <v>32.67</v>
      </c>
      <c r="B3167" s="48" t="s">
        <v>21</v>
      </c>
      <c r="D3167" s="147">
        <v>290539951000</v>
      </c>
      <c r="E3167" s="9">
        <v>0.6</v>
      </c>
    </row>
    <row r="3168" spans="1:5" x14ac:dyDescent="0.25">
      <c r="A3168" s="13">
        <v>32.68</v>
      </c>
      <c r="B3168" s="48" t="s">
        <v>21</v>
      </c>
      <c r="D3168" s="145">
        <v>853932900000</v>
      </c>
      <c r="E3168" s="9">
        <v>0.6</v>
      </c>
    </row>
    <row r="3169" spans="1:5" x14ac:dyDescent="0.25">
      <c r="A3169" s="13">
        <v>32.69</v>
      </c>
      <c r="B3169" s="48" t="s">
        <v>21</v>
      </c>
      <c r="D3169" s="147">
        <v>580900000000</v>
      </c>
      <c r="E3169" s="9">
        <v>0.6</v>
      </c>
    </row>
    <row r="3170" spans="1:5" x14ac:dyDescent="0.25">
      <c r="A3170" s="13">
        <v>32.700000000000003</v>
      </c>
      <c r="B3170" s="48" t="s">
        <v>21</v>
      </c>
      <c r="D3170" s="145">
        <v>271019910000</v>
      </c>
      <c r="E3170" s="9">
        <v>0.6</v>
      </c>
    </row>
    <row r="3171" spans="1:5" x14ac:dyDescent="0.25">
      <c r="A3171" s="13">
        <v>32.71</v>
      </c>
      <c r="B3171" s="48" t="s">
        <v>21</v>
      </c>
      <c r="D3171" s="147">
        <v>820299200000</v>
      </c>
      <c r="E3171" s="9">
        <v>0.6</v>
      </c>
    </row>
    <row r="3172" spans="1:5" x14ac:dyDescent="0.25">
      <c r="A3172" s="13">
        <v>32.72</v>
      </c>
      <c r="B3172" s="48" t="s">
        <v>21</v>
      </c>
      <c r="D3172" s="145">
        <v>845899000000</v>
      </c>
      <c r="E3172" s="9">
        <v>0.6</v>
      </c>
    </row>
    <row r="3173" spans="1:5" x14ac:dyDescent="0.25">
      <c r="A3173" s="13">
        <v>32.729999999999997</v>
      </c>
      <c r="B3173" s="48" t="s">
        <v>21</v>
      </c>
      <c r="D3173" s="147">
        <v>845720000000</v>
      </c>
      <c r="E3173" s="9">
        <v>0.6</v>
      </c>
    </row>
    <row r="3174" spans="1:5" x14ac:dyDescent="0.25">
      <c r="A3174" s="13">
        <v>32.74</v>
      </c>
      <c r="B3174" s="48" t="s">
        <v>21</v>
      </c>
      <c r="D3174" s="145">
        <v>820310001000</v>
      </c>
      <c r="E3174" s="9">
        <v>0.6</v>
      </c>
    </row>
    <row r="3175" spans="1:5" x14ac:dyDescent="0.25">
      <c r="A3175" s="13">
        <v>32.75</v>
      </c>
      <c r="B3175" s="48" t="s">
        <v>21</v>
      </c>
      <c r="D3175" s="147">
        <v>290549001000</v>
      </c>
      <c r="E3175" s="9">
        <v>0.6</v>
      </c>
    </row>
    <row r="3176" spans="1:5" x14ac:dyDescent="0.25">
      <c r="A3176" s="13">
        <v>32.76</v>
      </c>
      <c r="B3176" s="48" t="s">
        <v>21</v>
      </c>
      <c r="D3176" s="145">
        <v>291250000013</v>
      </c>
      <c r="E3176" s="9">
        <v>0.6</v>
      </c>
    </row>
    <row r="3177" spans="1:5" x14ac:dyDescent="0.25">
      <c r="A3177" s="13">
        <v>32.770000000000003</v>
      </c>
      <c r="B3177" s="48" t="s">
        <v>21</v>
      </c>
      <c r="D3177" s="147">
        <v>820740101000</v>
      </c>
      <c r="E3177" s="9">
        <v>0.6</v>
      </c>
    </row>
    <row r="3178" spans="1:5" x14ac:dyDescent="0.25">
      <c r="A3178" s="13">
        <v>32.78</v>
      </c>
      <c r="B3178" s="48" t="s">
        <v>21</v>
      </c>
      <c r="D3178" s="145">
        <v>820740109000</v>
      </c>
      <c r="E3178" s="9">
        <v>0.6</v>
      </c>
    </row>
    <row r="3179" spans="1:5" x14ac:dyDescent="0.25">
      <c r="A3179" s="13">
        <v>32.79</v>
      </c>
      <c r="B3179" s="48" t="s">
        <v>21</v>
      </c>
      <c r="D3179" s="147">
        <v>820740301000</v>
      </c>
      <c r="E3179" s="9">
        <v>0.6</v>
      </c>
    </row>
    <row r="3180" spans="1:5" x14ac:dyDescent="0.25">
      <c r="A3180" s="13">
        <v>32.799999999999997</v>
      </c>
      <c r="B3180" s="48" t="s">
        <v>21</v>
      </c>
      <c r="D3180" s="145">
        <v>820740309000</v>
      </c>
      <c r="E3180" s="9">
        <v>0.6</v>
      </c>
    </row>
    <row r="3181" spans="1:5" x14ac:dyDescent="0.25">
      <c r="A3181" s="13">
        <v>32.81</v>
      </c>
      <c r="B3181" s="48" t="s">
        <v>21</v>
      </c>
      <c r="D3181" s="147">
        <v>845929000000</v>
      </c>
      <c r="E3181" s="9">
        <v>0.6</v>
      </c>
    </row>
    <row r="3182" spans="1:5" x14ac:dyDescent="0.25">
      <c r="A3182" s="13">
        <v>32.82</v>
      </c>
      <c r="B3182" s="48" t="s">
        <v>21</v>
      </c>
      <c r="D3182" s="145">
        <v>846320000019</v>
      </c>
      <c r="E3182" s="9">
        <v>0.6</v>
      </c>
    </row>
    <row r="3183" spans="1:5" x14ac:dyDescent="0.25">
      <c r="A3183" s="13">
        <v>32.83</v>
      </c>
      <c r="B3183" s="48" t="s">
        <v>21</v>
      </c>
      <c r="D3183" s="147">
        <v>845959000000</v>
      </c>
      <c r="E3183" s="9">
        <v>0.6</v>
      </c>
    </row>
    <row r="3184" spans="1:5" x14ac:dyDescent="0.25">
      <c r="A3184" s="13">
        <v>32.840000000000003</v>
      </c>
      <c r="B3184" s="48" t="s">
        <v>21</v>
      </c>
      <c r="D3184" s="145">
        <v>845931000000</v>
      </c>
      <c r="E3184" s="9">
        <v>0.6</v>
      </c>
    </row>
    <row r="3185" spans="1:5" x14ac:dyDescent="0.25">
      <c r="A3185" s="13">
        <v>32.85</v>
      </c>
      <c r="B3185" s="48" t="s">
        <v>21</v>
      </c>
      <c r="D3185" s="147">
        <v>848041000000</v>
      </c>
      <c r="E3185" s="9">
        <v>0.6</v>
      </c>
    </row>
    <row r="3186" spans="1:5" x14ac:dyDescent="0.25">
      <c r="A3186" s="13">
        <v>32.86</v>
      </c>
      <c r="B3186" s="48" t="s">
        <v>21</v>
      </c>
      <c r="D3186" s="145">
        <v>820750700000</v>
      </c>
      <c r="E3186" s="9">
        <v>0.6</v>
      </c>
    </row>
    <row r="3187" spans="1:5" x14ac:dyDescent="0.25">
      <c r="A3187" s="13">
        <v>32.869999999999997</v>
      </c>
      <c r="B3187" s="48" t="s">
        <v>21</v>
      </c>
      <c r="D3187" s="147">
        <v>820750500000</v>
      </c>
      <c r="E3187" s="9">
        <v>0.6</v>
      </c>
    </row>
    <row r="3188" spans="1:5" x14ac:dyDescent="0.25">
      <c r="A3188" s="13">
        <v>32.880000000000003</v>
      </c>
      <c r="B3188" s="48" t="s">
        <v>21</v>
      </c>
      <c r="D3188" s="145">
        <v>820760700011</v>
      </c>
      <c r="E3188" s="9">
        <v>0.6</v>
      </c>
    </row>
    <row r="3189" spans="1:5" x14ac:dyDescent="0.25">
      <c r="A3189" s="13">
        <v>32.89</v>
      </c>
      <c r="B3189" s="48" t="s">
        <v>21</v>
      </c>
      <c r="D3189" s="147">
        <v>820760700019</v>
      </c>
      <c r="E3189" s="9">
        <v>0.6</v>
      </c>
    </row>
    <row r="3190" spans="1:5" x14ac:dyDescent="0.25">
      <c r="A3190" s="13">
        <v>32.9</v>
      </c>
      <c r="B3190" s="48" t="s">
        <v>21</v>
      </c>
      <c r="D3190" s="145">
        <v>820790910000</v>
      </c>
      <c r="E3190" s="9">
        <v>0.6</v>
      </c>
    </row>
    <row r="3191" spans="1:5" x14ac:dyDescent="0.25">
      <c r="A3191" s="13">
        <v>32.909999999999997</v>
      </c>
      <c r="B3191" s="48" t="s">
        <v>21</v>
      </c>
      <c r="D3191" s="147">
        <v>820790710000</v>
      </c>
      <c r="E3191" s="9">
        <v>0.6</v>
      </c>
    </row>
    <row r="3192" spans="1:5" x14ac:dyDescent="0.25">
      <c r="A3192" s="13">
        <v>32.92</v>
      </c>
      <c r="B3192" s="48" t="s">
        <v>21</v>
      </c>
      <c r="D3192" s="145">
        <v>820760300019</v>
      </c>
      <c r="E3192" s="9">
        <v>0.6</v>
      </c>
    </row>
    <row r="3193" spans="1:5" x14ac:dyDescent="0.25">
      <c r="A3193" s="13">
        <v>32.93</v>
      </c>
      <c r="B3193" s="48" t="s">
        <v>21</v>
      </c>
      <c r="D3193" s="147">
        <v>820780190011</v>
      </c>
      <c r="E3193" s="9">
        <v>0.6</v>
      </c>
    </row>
    <row r="3194" spans="1:5" x14ac:dyDescent="0.25">
      <c r="A3194" s="13">
        <v>32.94</v>
      </c>
      <c r="B3194" s="48" t="s">
        <v>21</v>
      </c>
      <c r="D3194" s="145">
        <v>820780190019</v>
      </c>
      <c r="E3194" s="9">
        <v>0.6</v>
      </c>
    </row>
    <row r="3195" spans="1:5" x14ac:dyDescent="0.25">
      <c r="A3195" s="13">
        <v>32.950000000000003</v>
      </c>
      <c r="B3195" s="48" t="s">
        <v>21</v>
      </c>
      <c r="D3195" s="147">
        <v>820780110000</v>
      </c>
      <c r="E3195" s="9">
        <v>0.6</v>
      </c>
    </row>
    <row r="3196" spans="1:5" x14ac:dyDescent="0.25">
      <c r="A3196" s="13">
        <v>32.96</v>
      </c>
      <c r="B3196" s="48" t="s">
        <v>21</v>
      </c>
      <c r="D3196" s="145">
        <v>262099950000</v>
      </c>
      <c r="E3196" s="9">
        <v>0.6</v>
      </c>
    </row>
    <row r="3197" spans="1:5" x14ac:dyDescent="0.25">
      <c r="A3197" s="13">
        <v>32.97</v>
      </c>
      <c r="B3197" s="48" t="s">
        <v>21</v>
      </c>
      <c r="D3197" s="147">
        <v>820720900011</v>
      </c>
      <c r="E3197" s="9">
        <v>0.6</v>
      </c>
    </row>
    <row r="3198" spans="1:5" x14ac:dyDescent="0.25">
      <c r="A3198" s="13">
        <v>32.979999999999997</v>
      </c>
      <c r="B3198" s="48" t="s">
        <v>21</v>
      </c>
      <c r="D3198" s="145">
        <v>820720900019</v>
      </c>
      <c r="E3198" s="9">
        <v>0.6</v>
      </c>
    </row>
    <row r="3199" spans="1:5" x14ac:dyDescent="0.25">
      <c r="A3199" s="13">
        <v>32.99</v>
      </c>
      <c r="B3199" s="48" t="s">
        <v>21</v>
      </c>
      <c r="D3199" s="147">
        <v>820720100000</v>
      </c>
      <c r="E3199" s="9">
        <v>0.6</v>
      </c>
    </row>
    <row r="3200" spans="1:5" x14ac:dyDescent="0.25">
      <c r="A3200" s="13">
        <v>33</v>
      </c>
      <c r="B3200" s="48" t="s">
        <v>21</v>
      </c>
      <c r="D3200" s="145">
        <v>261900970019</v>
      </c>
      <c r="E3200" s="9">
        <v>0.6</v>
      </c>
    </row>
    <row r="3201" spans="1:5" x14ac:dyDescent="0.25">
      <c r="A3201" s="13">
        <v>33.01</v>
      </c>
      <c r="B3201" s="48" t="s">
        <v>21</v>
      </c>
      <c r="D3201" s="147">
        <v>820770370011</v>
      </c>
      <c r="E3201" s="9">
        <v>0.6</v>
      </c>
    </row>
    <row r="3202" spans="1:5" x14ac:dyDescent="0.25">
      <c r="A3202" s="13">
        <v>33.020000000000003</v>
      </c>
      <c r="B3202" s="48" t="s">
        <v>21</v>
      </c>
      <c r="D3202" s="145">
        <v>820770370019</v>
      </c>
      <c r="E3202" s="9">
        <v>0.6</v>
      </c>
    </row>
    <row r="3203" spans="1:5" x14ac:dyDescent="0.25">
      <c r="A3203" s="13">
        <v>33.03</v>
      </c>
      <c r="B3203" s="48" t="s">
        <v>21</v>
      </c>
      <c r="D3203" s="147">
        <v>820770370012</v>
      </c>
      <c r="E3203" s="9">
        <v>0.6</v>
      </c>
    </row>
    <row r="3204" spans="1:5" x14ac:dyDescent="0.25">
      <c r="A3204" s="13">
        <v>33.04</v>
      </c>
      <c r="B3204" s="48" t="s">
        <v>21</v>
      </c>
      <c r="D3204" s="145">
        <v>380190001000</v>
      </c>
      <c r="E3204" s="9">
        <v>0.6</v>
      </c>
    </row>
    <row r="3205" spans="1:5" x14ac:dyDescent="0.25">
      <c r="A3205" s="13">
        <v>33.049999999999997</v>
      </c>
      <c r="B3205" s="48" t="s">
        <v>21</v>
      </c>
      <c r="D3205" s="147">
        <v>271129000017</v>
      </c>
      <c r="E3205" s="9">
        <v>0.6</v>
      </c>
    </row>
    <row r="3206" spans="1:5" x14ac:dyDescent="0.25">
      <c r="A3206" s="13">
        <v>33.06</v>
      </c>
      <c r="B3206" s="48" t="s">
        <v>21</v>
      </c>
      <c r="D3206" s="145">
        <v>291211000000</v>
      </c>
      <c r="E3206" s="9">
        <v>0.6</v>
      </c>
    </row>
    <row r="3207" spans="1:5" x14ac:dyDescent="0.25">
      <c r="A3207" s="13">
        <v>33.07</v>
      </c>
      <c r="B3207" s="48" t="s">
        <v>21</v>
      </c>
      <c r="D3207" s="147">
        <v>293369401000</v>
      </c>
      <c r="E3207" s="9">
        <v>0.6</v>
      </c>
    </row>
    <row r="3208" spans="1:5" x14ac:dyDescent="0.25">
      <c r="A3208" s="13">
        <v>33.08</v>
      </c>
      <c r="B3208" s="48" t="s">
        <v>21</v>
      </c>
      <c r="D3208" s="145">
        <v>290410000017</v>
      </c>
      <c r="E3208" s="9">
        <v>0.6</v>
      </c>
    </row>
    <row r="3209" spans="1:5" x14ac:dyDescent="0.25">
      <c r="A3209" s="13">
        <v>33.090000000000003</v>
      </c>
      <c r="B3209" s="48" t="s">
        <v>21</v>
      </c>
      <c r="D3209" s="147">
        <v>901580200011</v>
      </c>
      <c r="E3209" s="9">
        <v>0.6</v>
      </c>
    </row>
    <row r="3210" spans="1:5" x14ac:dyDescent="0.25">
      <c r="A3210" s="13">
        <v>33.1</v>
      </c>
      <c r="B3210" s="48" t="s">
        <v>21</v>
      </c>
      <c r="D3210" s="145">
        <v>292529000018</v>
      </c>
      <c r="E3210" s="9">
        <v>0.6</v>
      </c>
    </row>
    <row r="3211" spans="1:5" x14ac:dyDescent="0.25">
      <c r="A3211" s="13">
        <v>33.11</v>
      </c>
      <c r="B3211" s="48" t="s">
        <v>21</v>
      </c>
      <c r="D3211" s="147">
        <v>293040100000</v>
      </c>
      <c r="E3211" s="9">
        <v>0.6</v>
      </c>
    </row>
    <row r="3212" spans="1:5" x14ac:dyDescent="0.25">
      <c r="A3212" s="13">
        <v>33.119999999999997</v>
      </c>
      <c r="B3212" s="48" t="s">
        <v>21</v>
      </c>
      <c r="D3212" s="145">
        <v>293969000013</v>
      </c>
      <c r="E3212" s="9">
        <v>0.6</v>
      </c>
    </row>
    <row r="3213" spans="1:5" x14ac:dyDescent="0.25">
      <c r="A3213" s="13">
        <v>33.130000000000003</v>
      </c>
      <c r="B3213" s="48" t="s">
        <v>21</v>
      </c>
      <c r="D3213" s="147">
        <v>293333000022</v>
      </c>
      <c r="E3213" s="9">
        <v>0.6</v>
      </c>
    </row>
    <row r="3214" spans="1:5" x14ac:dyDescent="0.25">
      <c r="A3214" s="13">
        <v>33.14</v>
      </c>
      <c r="B3214" s="48" t="s">
        <v>21</v>
      </c>
      <c r="D3214" s="145">
        <v>291612000011</v>
      </c>
      <c r="E3214" s="9">
        <v>0.6</v>
      </c>
    </row>
    <row r="3215" spans="1:5" x14ac:dyDescent="0.25">
      <c r="A3215" s="13">
        <v>33.15</v>
      </c>
      <c r="B3215" s="48" t="s">
        <v>21</v>
      </c>
      <c r="D3215" s="147">
        <v>291539003011</v>
      </c>
      <c r="E3215" s="9">
        <v>0.6</v>
      </c>
    </row>
    <row r="3216" spans="1:5" x14ac:dyDescent="0.25">
      <c r="A3216" s="13">
        <v>33.159999999999997</v>
      </c>
      <c r="B3216" s="48" t="s">
        <v>21</v>
      </c>
      <c r="D3216" s="145">
        <v>290960900012</v>
      </c>
      <c r="E3216" s="9">
        <v>0.6</v>
      </c>
    </row>
    <row r="3217" spans="1:5" x14ac:dyDescent="0.25">
      <c r="A3217" s="13">
        <v>33.17</v>
      </c>
      <c r="B3217" s="48" t="s">
        <v>21</v>
      </c>
      <c r="D3217" s="147">
        <v>291513009011</v>
      </c>
      <c r="E3217" s="9">
        <v>0.6</v>
      </c>
    </row>
    <row r="3218" spans="1:5" x14ac:dyDescent="0.25">
      <c r="A3218" s="13">
        <v>33.18</v>
      </c>
      <c r="B3218" s="48" t="s">
        <v>21</v>
      </c>
      <c r="D3218" s="145">
        <v>290369800011</v>
      </c>
      <c r="E3218" s="9">
        <v>0.6</v>
      </c>
    </row>
    <row r="3219" spans="1:5" x14ac:dyDescent="0.25">
      <c r="A3219" s="13">
        <v>33.19</v>
      </c>
      <c r="B3219" s="48" t="s">
        <v>21</v>
      </c>
      <c r="D3219" s="147">
        <v>291423000013</v>
      </c>
      <c r="E3219" s="9">
        <v>0.6</v>
      </c>
    </row>
    <row r="3220" spans="1:5" x14ac:dyDescent="0.25">
      <c r="A3220" s="13">
        <v>33.200000000000003</v>
      </c>
      <c r="B3220" s="48" t="s">
        <v>21</v>
      </c>
      <c r="D3220" s="146">
        <v>293090989028</v>
      </c>
      <c r="E3220" s="9">
        <v>0.6</v>
      </c>
    </row>
    <row r="3221" spans="1:5" x14ac:dyDescent="0.25">
      <c r="A3221" s="13">
        <v>33.21</v>
      </c>
      <c r="B3221" s="48" t="s">
        <v>21</v>
      </c>
      <c r="D3221" s="143">
        <v>293090959028</v>
      </c>
      <c r="E3221" s="9">
        <v>0.6</v>
      </c>
    </row>
    <row r="3222" spans="1:5" x14ac:dyDescent="0.25">
      <c r="A3222" s="13">
        <v>33.22</v>
      </c>
      <c r="B3222" s="48" t="s">
        <v>21</v>
      </c>
      <c r="D3222" s="147">
        <v>291439000011</v>
      </c>
      <c r="E3222" s="9">
        <v>0.6</v>
      </c>
    </row>
    <row r="3223" spans="1:5" x14ac:dyDescent="0.25">
      <c r="A3223" s="13">
        <v>33.229999999999997</v>
      </c>
      <c r="B3223" s="48" t="s">
        <v>21</v>
      </c>
      <c r="D3223" s="145">
        <v>291829003021</v>
      </c>
      <c r="E3223" s="9">
        <v>0.6</v>
      </c>
    </row>
    <row r="3224" spans="1:5" x14ac:dyDescent="0.25">
      <c r="A3224" s="13">
        <v>33.24</v>
      </c>
      <c r="B3224" s="48" t="s">
        <v>21</v>
      </c>
      <c r="D3224" s="147">
        <v>290919900018</v>
      </c>
      <c r="E3224" s="9">
        <v>0.6</v>
      </c>
    </row>
    <row r="3225" spans="1:5" x14ac:dyDescent="0.25">
      <c r="A3225" s="13">
        <v>33.25</v>
      </c>
      <c r="B3225" s="48" t="s">
        <v>21</v>
      </c>
      <c r="D3225" s="145">
        <v>291823009011</v>
      </c>
      <c r="E3225" s="9">
        <v>0.6</v>
      </c>
    </row>
    <row r="3226" spans="1:5" x14ac:dyDescent="0.25">
      <c r="A3226" s="13">
        <v>33.26</v>
      </c>
      <c r="B3226" s="48" t="s">
        <v>21</v>
      </c>
      <c r="D3226" s="147">
        <v>291631001000</v>
      </c>
      <c r="E3226" s="9">
        <v>0.6</v>
      </c>
    </row>
    <row r="3227" spans="1:5" x14ac:dyDescent="0.25">
      <c r="A3227" s="13">
        <v>33.270000000000003</v>
      </c>
      <c r="B3227" s="48" t="s">
        <v>21</v>
      </c>
      <c r="D3227" s="145">
        <v>291100001011</v>
      </c>
      <c r="E3227" s="9">
        <v>0.6</v>
      </c>
    </row>
    <row r="3228" spans="1:5" x14ac:dyDescent="0.25">
      <c r="A3228" s="13">
        <v>33.28</v>
      </c>
      <c r="B3228" s="48" t="s">
        <v>21</v>
      </c>
      <c r="D3228" s="147">
        <v>292111000011</v>
      </c>
      <c r="E3228" s="9">
        <v>0.6</v>
      </c>
    </row>
    <row r="3229" spans="1:5" x14ac:dyDescent="0.25">
      <c r="A3229" s="13">
        <v>33.29</v>
      </c>
      <c r="B3229" s="48" t="s">
        <v>21</v>
      </c>
      <c r="D3229" s="145">
        <v>292111000021</v>
      </c>
      <c r="E3229" s="9">
        <v>0.6</v>
      </c>
    </row>
    <row r="3230" spans="1:5" x14ac:dyDescent="0.25">
      <c r="A3230" s="13">
        <v>33.299999999999997</v>
      </c>
      <c r="B3230" s="48" t="s">
        <v>21</v>
      </c>
      <c r="D3230" s="147">
        <v>292111000024</v>
      </c>
      <c r="E3230" s="9">
        <v>0.6</v>
      </c>
    </row>
    <row r="3231" spans="1:5" x14ac:dyDescent="0.25">
      <c r="A3231" s="13">
        <v>33.31</v>
      </c>
      <c r="B3231" s="48" t="s">
        <v>21</v>
      </c>
      <c r="D3231" s="145">
        <v>292217000000</v>
      </c>
      <c r="E3231" s="9">
        <v>0.6</v>
      </c>
    </row>
    <row r="3232" spans="1:5" x14ac:dyDescent="0.25">
      <c r="A3232" s="13">
        <v>33.32</v>
      </c>
      <c r="B3232" s="48" t="s">
        <v>21</v>
      </c>
      <c r="D3232" s="147">
        <v>290369800013</v>
      </c>
      <c r="E3232" s="9">
        <v>0.6</v>
      </c>
    </row>
    <row r="3233" spans="1:5" x14ac:dyDescent="0.25">
      <c r="A3233" s="13">
        <v>33.33</v>
      </c>
      <c r="B3233" s="48" t="s">
        <v>21</v>
      </c>
      <c r="D3233" s="145">
        <v>293144000000</v>
      </c>
      <c r="E3233" s="9">
        <v>0.6</v>
      </c>
    </row>
    <row r="3234" spans="1:5" x14ac:dyDescent="0.25">
      <c r="A3234" s="13">
        <v>33.340000000000003</v>
      </c>
      <c r="B3234" s="48" t="s">
        <v>21</v>
      </c>
      <c r="D3234" s="147">
        <v>293349900013</v>
      </c>
      <c r="E3234" s="9">
        <v>0.6</v>
      </c>
    </row>
    <row r="3235" spans="1:5" x14ac:dyDescent="0.25">
      <c r="A3235" s="13">
        <v>33.35</v>
      </c>
      <c r="B3235" s="48" t="s">
        <v>21</v>
      </c>
      <c r="D3235" s="145">
        <v>291020000000</v>
      </c>
      <c r="E3235" s="9">
        <v>0.6</v>
      </c>
    </row>
    <row r="3236" spans="1:5" x14ac:dyDescent="0.25">
      <c r="A3236" s="13">
        <v>33.36</v>
      </c>
      <c r="B3236" s="48" t="s">
        <v>21</v>
      </c>
      <c r="D3236" s="147">
        <v>291422000012</v>
      </c>
      <c r="E3236" s="9">
        <v>0.6</v>
      </c>
    </row>
    <row r="3237" spans="1:5" x14ac:dyDescent="0.25">
      <c r="A3237" s="13">
        <v>33.369999999999997</v>
      </c>
      <c r="B3237" s="48" t="s">
        <v>21</v>
      </c>
      <c r="D3237" s="145">
        <v>292142000017</v>
      </c>
      <c r="E3237" s="9">
        <v>0.6</v>
      </c>
    </row>
    <row r="3238" spans="1:5" x14ac:dyDescent="0.25">
      <c r="A3238" s="13">
        <v>33.380000000000003</v>
      </c>
      <c r="B3238" s="48" t="s">
        <v>21</v>
      </c>
      <c r="D3238" s="147">
        <v>920999400000</v>
      </c>
      <c r="E3238" s="9">
        <v>0.6</v>
      </c>
    </row>
    <row r="3239" spans="1:5" x14ac:dyDescent="0.25">
      <c r="A3239" s="13">
        <v>33.39</v>
      </c>
      <c r="B3239" s="48" t="s">
        <v>21</v>
      </c>
      <c r="D3239" s="145">
        <v>130212000000</v>
      </c>
      <c r="E3239" s="9">
        <v>0.6</v>
      </c>
    </row>
    <row r="3240" spans="1:5" x14ac:dyDescent="0.25">
      <c r="A3240" s="13">
        <v>33.4</v>
      </c>
      <c r="B3240" s="48" t="s">
        <v>21</v>
      </c>
      <c r="D3240" s="147">
        <v>843510000012</v>
      </c>
      <c r="E3240" s="9">
        <v>0.6</v>
      </c>
    </row>
    <row r="3241" spans="1:5" x14ac:dyDescent="0.25">
      <c r="A3241" s="13">
        <v>33.409999999999997</v>
      </c>
      <c r="B3241" s="48" t="s">
        <v>21</v>
      </c>
      <c r="D3241" s="145">
        <v>291419900014</v>
      </c>
      <c r="E3241" s="9">
        <v>0.6</v>
      </c>
    </row>
    <row r="3242" spans="1:5" x14ac:dyDescent="0.25">
      <c r="A3242" s="13">
        <v>33.42</v>
      </c>
      <c r="B3242" s="48" t="s">
        <v>21</v>
      </c>
      <c r="D3242" s="147">
        <v>293339990014</v>
      </c>
      <c r="E3242" s="9">
        <v>0.6</v>
      </c>
    </row>
    <row r="3243" spans="1:5" x14ac:dyDescent="0.25">
      <c r="A3243" s="13">
        <v>33.43</v>
      </c>
      <c r="B3243" s="48" t="s">
        <v>21</v>
      </c>
      <c r="D3243" s="145">
        <v>850590900000</v>
      </c>
      <c r="E3243" s="9">
        <v>0.6</v>
      </c>
    </row>
    <row r="3244" spans="1:5" x14ac:dyDescent="0.25">
      <c r="A3244" s="13">
        <v>33.44</v>
      </c>
      <c r="B3244" s="48" t="s">
        <v>21</v>
      </c>
      <c r="D3244" s="147">
        <v>293391900031</v>
      </c>
      <c r="E3244" s="9">
        <v>0.6</v>
      </c>
    </row>
    <row r="3245" spans="1:5" x14ac:dyDescent="0.25">
      <c r="A3245" s="13">
        <v>33.450000000000003</v>
      </c>
      <c r="B3245" s="48" t="s">
        <v>21</v>
      </c>
      <c r="D3245" s="145">
        <v>252520000000</v>
      </c>
      <c r="E3245" s="9">
        <v>0.6</v>
      </c>
    </row>
    <row r="3246" spans="1:5" x14ac:dyDescent="0.25">
      <c r="A3246" s="13">
        <v>33.46</v>
      </c>
      <c r="B3246" s="48" t="s">
        <v>21</v>
      </c>
      <c r="D3246" s="147">
        <v>851890003000</v>
      </c>
      <c r="E3246" s="9">
        <v>0.6</v>
      </c>
    </row>
    <row r="3247" spans="1:5" x14ac:dyDescent="0.25">
      <c r="A3247" s="13">
        <v>33.47</v>
      </c>
      <c r="B3247" s="48" t="s">
        <v>21</v>
      </c>
      <c r="D3247" s="145">
        <v>250610000014</v>
      </c>
      <c r="E3247" s="9">
        <v>0.6</v>
      </c>
    </row>
    <row r="3248" spans="1:5" x14ac:dyDescent="0.25">
      <c r="A3248" s="13">
        <v>33.479999999999997</v>
      </c>
      <c r="B3248" s="48" t="s">
        <v>21</v>
      </c>
      <c r="D3248" s="147">
        <v>901210000000</v>
      </c>
      <c r="E3248" s="9">
        <v>0.6</v>
      </c>
    </row>
    <row r="3249" spans="1:5" x14ac:dyDescent="0.25">
      <c r="A3249" s="13">
        <v>33.49</v>
      </c>
      <c r="B3249" s="48" t="s">
        <v>21</v>
      </c>
      <c r="D3249" s="145">
        <v>901290000000</v>
      </c>
      <c r="E3249" s="9">
        <v>0.6</v>
      </c>
    </row>
    <row r="3250" spans="1:5" x14ac:dyDescent="0.25">
      <c r="A3250" s="13">
        <v>33.5</v>
      </c>
      <c r="B3250" s="48" t="s">
        <v>21</v>
      </c>
      <c r="D3250" s="147">
        <v>320120001000</v>
      </c>
      <c r="E3250" s="9">
        <v>0.6</v>
      </c>
    </row>
    <row r="3251" spans="1:5" x14ac:dyDescent="0.25">
      <c r="A3251" s="13">
        <v>33.51</v>
      </c>
      <c r="B3251" s="48" t="s">
        <v>21</v>
      </c>
      <c r="D3251" s="145">
        <v>320120009000</v>
      </c>
      <c r="E3251" s="9">
        <v>0.6</v>
      </c>
    </row>
    <row r="3252" spans="1:5" x14ac:dyDescent="0.25">
      <c r="A3252" s="13">
        <v>33.520000000000003</v>
      </c>
      <c r="B3252" s="48" t="s">
        <v>21</v>
      </c>
      <c r="D3252" s="147">
        <v>381129001000</v>
      </c>
      <c r="E3252" s="9">
        <v>0.6</v>
      </c>
    </row>
    <row r="3253" spans="1:5" x14ac:dyDescent="0.25">
      <c r="A3253" s="13">
        <v>33.53</v>
      </c>
      <c r="B3253" s="48" t="s">
        <v>21</v>
      </c>
      <c r="D3253" s="145">
        <v>282490000011</v>
      </c>
      <c r="E3253" s="9">
        <v>0.6</v>
      </c>
    </row>
    <row r="3254" spans="1:5" x14ac:dyDescent="0.25">
      <c r="A3254" s="13">
        <v>33.54</v>
      </c>
      <c r="B3254" s="48" t="s">
        <v>21</v>
      </c>
      <c r="D3254" s="147">
        <v>291590700037</v>
      </c>
      <c r="E3254" s="9">
        <v>0.6</v>
      </c>
    </row>
    <row r="3255" spans="1:5" x14ac:dyDescent="0.25">
      <c r="A3255" s="13">
        <v>33.549999999999997</v>
      </c>
      <c r="B3255" s="48" t="s">
        <v>21</v>
      </c>
      <c r="D3255" s="145">
        <v>291899900014</v>
      </c>
      <c r="E3255" s="9">
        <v>0.6</v>
      </c>
    </row>
    <row r="3256" spans="1:5" x14ac:dyDescent="0.25">
      <c r="A3256" s="13">
        <v>33.56</v>
      </c>
      <c r="B3256" s="48" t="s">
        <v>21</v>
      </c>
      <c r="D3256" s="147">
        <v>290819009012</v>
      </c>
      <c r="E3256" s="9">
        <v>0.6</v>
      </c>
    </row>
    <row r="3257" spans="1:5" x14ac:dyDescent="0.25">
      <c r="A3257" s="13">
        <v>33.57</v>
      </c>
      <c r="B3257" s="48" t="s">
        <v>21</v>
      </c>
      <c r="D3257" s="145">
        <v>830130000000</v>
      </c>
      <c r="E3257" s="9">
        <v>0.6</v>
      </c>
    </row>
    <row r="3258" spans="1:5" x14ac:dyDescent="0.25">
      <c r="A3258" s="13">
        <v>33.58</v>
      </c>
      <c r="B3258" s="48" t="s">
        <v>21</v>
      </c>
      <c r="D3258" s="147">
        <v>282570000000</v>
      </c>
      <c r="E3258" s="9">
        <v>0.6</v>
      </c>
    </row>
    <row r="3259" spans="1:5" x14ac:dyDescent="0.25">
      <c r="A3259" s="13">
        <v>33.590000000000003</v>
      </c>
      <c r="B3259" s="48" t="s">
        <v>21</v>
      </c>
      <c r="D3259" s="145">
        <v>810297000000</v>
      </c>
      <c r="E3259" s="9">
        <v>0.6</v>
      </c>
    </row>
    <row r="3260" spans="1:5" x14ac:dyDescent="0.25">
      <c r="A3260" s="13">
        <v>33.6</v>
      </c>
      <c r="B3260" s="48" t="s">
        <v>21</v>
      </c>
      <c r="D3260" s="147">
        <v>810296000000</v>
      </c>
      <c r="E3260" s="9">
        <v>0.6</v>
      </c>
    </row>
    <row r="3261" spans="1:5" x14ac:dyDescent="0.25">
      <c r="A3261" s="13">
        <v>33.61</v>
      </c>
      <c r="B3261" s="48" t="s">
        <v>21</v>
      </c>
      <c r="D3261" s="145">
        <v>810210000000</v>
      </c>
      <c r="E3261" s="9">
        <v>0.6</v>
      </c>
    </row>
    <row r="3262" spans="1:5" x14ac:dyDescent="0.25">
      <c r="A3262" s="13">
        <v>33.619999999999997</v>
      </c>
      <c r="B3262" s="48" t="s">
        <v>21</v>
      </c>
      <c r="D3262" s="147">
        <v>261220100000</v>
      </c>
      <c r="E3262" s="9">
        <v>0.6</v>
      </c>
    </row>
    <row r="3263" spans="1:5" x14ac:dyDescent="0.25">
      <c r="A3263" s="13">
        <v>33.630000000000003</v>
      </c>
      <c r="B3263" s="48" t="s">
        <v>21</v>
      </c>
      <c r="D3263" s="145">
        <v>291540000019</v>
      </c>
      <c r="E3263" s="9">
        <v>0.6</v>
      </c>
    </row>
    <row r="3264" spans="1:5" x14ac:dyDescent="0.25">
      <c r="A3264" s="13">
        <v>33.64</v>
      </c>
      <c r="B3264" s="48" t="s">
        <v>21</v>
      </c>
      <c r="D3264" s="147">
        <v>293399809014</v>
      </c>
      <c r="E3264" s="9">
        <v>0.6</v>
      </c>
    </row>
    <row r="3265" spans="1:5" x14ac:dyDescent="0.25">
      <c r="A3265" s="13">
        <v>33.65</v>
      </c>
      <c r="B3265" s="48" t="s">
        <v>21</v>
      </c>
      <c r="D3265" s="145">
        <v>853910001000</v>
      </c>
      <c r="E3265" s="9">
        <v>0.6</v>
      </c>
    </row>
    <row r="3266" spans="1:5" x14ac:dyDescent="0.25">
      <c r="A3266" s="13">
        <v>33.659999999999997</v>
      </c>
      <c r="B3266" s="48" t="s">
        <v>21</v>
      </c>
      <c r="D3266" s="147">
        <v>853910009000</v>
      </c>
      <c r="E3266" s="9">
        <v>0.6</v>
      </c>
    </row>
    <row r="3267" spans="1:5" x14ac:dyDescent="0.25">
      <c r="A3267" s="13">
        <v>33.67</v>
      </c>
      <c r="B3267" s="48" t="s">
        <v>21</v>
      </c>
      <c r="D3267" s="145">
        <v>853990901000</v>
      </c>
      <c r="E3267" s="9">
        <v>0.6</v>
      </c>
    </row>
    <row r="3268" spans="1:5" x14ac:dyDescent="0.25">
      <c r="A3268" s="13">
        <v>33.68</v>
      </c>
      <c r="B3268" s="48" t="s">
        <v>21</v>
      </c>
      <c r="D3268" s="147">
        <v>292211000011</v>
      </c>
      <c r="E3268" s="9">
        <v>0.6</v>
      </c>
    </row>
    <row r="3269" spans="1:5" x14ac:dyDescent="0.25">
      <c r="A3269" s="13">
        <v>33.69</v>
      </c>
      <c r="B3269" s="48" t="s">
        <v>21</v>
      </c>
      <c r="D3269" s="145">
        <v>292211000012</v>
      </c>
      <c r="E3269" s="9">
        <v>0.6</v>
      </c>
    </row>
    <row r="3270" spans="1:5" x14ac:dyDescent="0.25">
      <c r="A3270" s="13">
        <v>33.700000000000003</v>
      </c>
      <c r="B3270" s="48" t="s">
        <v>21</v>
      </c>
      <c r="D3270" s="147">
        <v>292211000019</v>
      </c>
      <c r="E3270" s="9">
        <v>0.6</v>
      </c>
    </row>
    <row r="3271" spans="1:5" x14ac:dyDescent="0.25">
      <c r="A3271" s="13">
        <v>33.71</v>
      </c>
      <c r="B3271" s="48" t="s">
        <v>21</v>
      </c>
      <c r="D3271" s="145">
        <v>290559989019</v>
      </c>
      <c r="E3271" s="9">
        <v>0.6</v>
      </c>
    </row>
    <row r="3272" spans="1:5" x14ac:dyDescent="0.25">
      <c r="A3272" s="13">
        <v>33.72</v>
      </c>
      <c r="B3272" s="48" t="s">
        <v>21</v>
      </c>
      <c r="D3272" s="147">
        <v>291540000011</v>
      </c>
      <c r="E3272" s="9">
        <v>0.6</v>
      </c>
    </row>
    <row r="3273" spans="1:5" x14ac:dyDescent="0.25">
      <c r="A3273" s="13">
        <v>33.729999999999997</v>
      </c>
      <c r="B3273" s="48" t="s">
        <v>21</v>
      </c>
      <c r="D3273" s="145">
        <v>390690600000</v>
      </c>
      <c r="E3273" s="9">
        <v>0.6</v>
      </c>
    </row>
    <row r="3274" spans="1:5" x14ac:dyDescent="0.25">
      <c r="A3274" s="13">
        <v>33.74</v>
      </c>
      <c r="B3274" s="48" t="s">
        <v>21</v>
      </c>
      <c r="D3274" s="147">
        <v>290899001012</v>
      </c>
      <c r="E3274" s="9">
        <v>0.6</v>
      </c>
    </row>
    <row r="3275" spans="1:5" x14ac:dyDescent="0.25">
      <c r="A3275" s="13">
        <v>33.75</v>
      </c>
      <c r="B3275" s="48" t="s">
        <v>21</v>
      </c>
      <c r="D3275" s="145">
        <v>962000100000</v>
      </c>
      <c r="E3275" s="9">
        <v>0.6</v>
      </c>
    </row>
    <row r="3276" spans="1:5" x14ac:dyDescent="0.25">
      <c r="A3276" s="13">
        <v>33.76</v>
      </c>
      <c r="B3276" s="48" t="s">
        <v>21</v>
      </c>
      <c r="D3276" s="147">
        <v>283522000011</v>
      </c>
      <c r="E3276" s="9">
        <v>0.6</v>
      </c>
    </row>
    <row r="3277" spans="1:5" x14ac:dyDescent="0.25">
      <c r="A3277" s="13">
        <v>33.770000000000003</v>
      </c>
      <c r="B3277" s="48" t="s">
        <v>21</v>
      </c>
      <c r="D3277" s="145">
        <v>292242000013</v>
      </c>
      <c r="E3277" s="9">
        <v>0.6</v>
      </c>
    </row>
    <row r="3278" spans="1:5" x14ac:dyDescent="0.25">
      <c r="A3278" s="13">
        <v>33.78</v>
      </c>
      <c r="B3278" s="48" t="s">
        <v>21</v>
      </c>
      <c r="D3278" s="147">
        <v>293499903011</v>
      </c>
      <c r="E3278" s="9">
        <v>0.6</v>
      </c>
    </row>
    <row r="3279" spans="1:5" x14ac:dyDescent="0.25">
      <c r="A3279" s="13">
        <v>33.79</v>
      </c>
      <c r="B3279" s="48" t="s">
        <v>21</v>
      </c>
      <c r="D3279" s="145">
        <v>870893100000</v>
      </c>
      <c r="E3279" s="9">
        <v>0.6</v>
      </c>
    </row>
    <row r="3280" spans="1:5" x14ac:dyDescent="0.25">
      <c r="A3280" s="13">
        <v>33.799999999999997</v>
      </c>
      <c r="B3280" s="48" t="s">
        <v>21</v>
      </c>
      <c r="D3280" s="147">
        <v>870899101919</v>
      </c>
      <c r="E3280" s="9">
        <v>0.6</v>
      </c>
    </row>
    <row r="3281" spans="1:5" x14ac:dyDescent="0.25">
      <c r="A3281" s="13">
        <v>33.81</v>
      </c>
      <c r="B3281" s="48" t="s">
        <v>21</v>
      </c>
      <c r="D3281" s="145">
        <v>870830100000</v>
      </c>
      <c r="E3281" s="9">
        <v>0.6</v>
      </c>
    </row>
    <row r="3282" spans="1:5" x14ac:dyDescent="0.25">
      <c r="A3282" s="13">
        <v>33.82</v>
      </c>
      <c r="B3282" s="48" t="s">
        <v>21</v>
      </c>
      <c r="D3282" s="147">
        <v>870790100000</v>
      </c>
      <c r="E3282" s="9">
        <v>0.6</v>
      </c>
    </row>
    <row r="3283" spans="1:5" x14ac:dyDescent="0.25">
      <c r="A3283" s="13">
        <v>33.83</v>
      </c>
      <c r="B3283" s="48" t="s">
        <v>21</v>
      </c>
      <c r="D3283" s="145">
        <v>870894200000</v>
      </c>
      <c r="E3283" s="9">
        <v>0.6</v>
      </c>
    </row>
    <row r="3284" spans="1:5" x14ac:dyDescent="0.25">
      <c r="A3284" s="13">
        <v>33.840000000000003</v>
      </c>
      <c r="B3284" s="48" t="s">
        <v>21</v>
      </c>
      <c r="D3284" s="147">
        <v>870850200000</v>
      </c>
      <c r="E3284" s="9">
        <v>0.6</v>
      </c>
    </row>
    <row r="3285" spans="1:5" x14ac:dyDescent="0.25">
      <c r="A3285" s="13">
        <v>33.85</v>
      </c>
      <c r="B3285" s="48" t="s">
        <v>21</v>
      </c>
      <c r="D3285" s="145">
        <v>870840200000</v>
      </c>
      <c r="E3285" s="9">
        <v>0.6</v>
      </c>
    </row>
    <row r="3286" spans="1:5" x14ac:dyDescent="0.25">
      <c r="A3286" s="13">
        <v>33.86</v>
      </c>
      <c r="B3286" s="48" t="s">
        <v>21</v>
      </c>
      <c r="D3286" s="147">
        <v>320412000012</v>
      </c>
      <c r="E3286" s="9">
        <v>0.6</v>
      </c>
    </row>
    <row r="3287" spans="1:5" x14ac:dyDescent="0.25">
      <c r="A3287" s="13">
        <v>33.869999999999997</v>
      </c>
      <c r="B3287" s="48" t="s">
        <v>21</v>
      </c>
      <c r="D3287" s="145">
        <v>293911000012</v>
      </c>
      <c r="E3287" s="9">
        <v>0.6</v>
      </c>
    </row>
    <row r="3288" spans="1:5" x14ac:dyDescent="0.25">
      <c r="A3288" s="13">
        <v>33.880000000000003</v>
      </c>
      <c r="B3288" s="48" t="s">
        <v>21</v>
      </c>
      <c r="D3288" s="147">
        <v>293911000032</v>
      </c>
      <c r="E3288" s="9">
        <v>0.6</v>
      </c>
    </row>
    <row r="3289" spans="1:5" x14ac:dyDescent="0.25">
      <c r="A3289" s="13">
        <v>33.89</v>
      </c>
      <c r="B3289" s="48" t="s">
        <v>21</v>
      </c>
      <c r="D3289" s="145">
        <v>293911000031</v>
      </c>
      <c r="E3289" s="9">
        <v>0.6</v>
      </c>
    </row>
    <row r="3290" spans="1:5" x14ac:dyDescent="0.25">
      <c r="A3290" s="13">
        <v>33.9</v>
      </c>
      <c r="B3290" s="48" t="s">
        <v>21</v>
      </c>
      <c r="D3290" s="147">
        <v>293499909012</v>
      </c>
      <c r="E3290" s="9">
        <v>0.6</v>
      </c>
    </row>
    <row r="3291" spans="1:5" x14ac:dyDescent="0.25">
      <c r="A3291" s="13">
        <v>33.909999999999997</v>
      </c>
      <c r="B3291" s="48" t="s">
        <v>21</v>
      </c>
      <c r="D3291" s="145">
        <v>853949000000</v>
      </c>
      <c r="E3291" s="9">
        <v>0.6</v>
      </c>
    </row>
    <row r="3292" spans="1:5" x14ac:dyDescent="0.25">
      <c r="A3292" s="13">
        <v>33.92</v>
      </c>
      <c r="B3292" s="48" t="s">
        <v>21</v>
      </c>
      <c r="D3292" s="147">
        <v>851230900011</v>
      </c>
      <c r="E3292" s="9">
        <v>0.6</v>
      </c>
    </row>
    <row r="3293" spans="1:5" x14ac:dyDescent="0.25">
      <c r="A3293" s="13">
        <v>33.93</v>
      </c>
      <c r="B3293" s="48" t="s">
        <v>21</v>
      </c>
      <c r="D3293" s="145">
        <v>851230900012</v>
      </c>
      <c r="E3293" s="9">
        <v>0.6</v>
      </c>
    </row>
    <row r="3294" spans="1:5" x14ac:dyDescent="0.25">
      <c r="A3294" s="13">
        <v>33.94</v>
      </c>
      <c r="B3294" s="48" t="s">
        <v>21</v>
      </c>
      <c r="D3294" s="147">
        <v>851290900012</v>
      </c>
      <c r="E3294" s="9">
        <v>0.6</v>
      </c>
    </row>
    <row r="3295" spans="1:5" x14ac:dyDescent="0.25">
      <c r="A3295" s="13">
        <v>33.950000000000003</v>
      </c>
      <c r="B3295" s="48" t="s">
        <v>21</v>
      </c>
      <c r="D3295" s="145">
        <v>851230900019</v>
      </c>
      <c r="E3295" s="9">
        <v>0.6</v>
      </c>
    </row>
    <row r="3296" spans="1:5" x14ac:dyDescent="0.25">
      <c r="A3296" s="13">
        <v>33.96</v>
      </c>
      <c r="B3296" s="48" t="s">
        <v>21</v>
      </c>
      <c r="D3296" s="147">
        <v>271020110011</v>
      </c>
      <c r="E3296" s="9">
        <v>0.6</v>
      </c>
    </row>
    <row r="3297" spans="1:5" x14ac:dyDescent="0.25">
      <c r="A3297" s="13">
        <v>33.97</v>
      </c>
      <c r="B3297" s="48" t="s">
        <v>21</v>
      </c>
      <c r="D3297" s="145">
        <v>271012490018</v>
      </c>
      <c r="E3297" s="9">
        <v>0.6</v>
      </c>
    </row>
    <row r="3298" spans="1:5" x14ac:dyDescent="0.25">
      <c r="A3298" s="13">
        <v>33.979999999999997</v>
      </c>
      <c r="B3298" s="48" t="s">
        <v>21</v>
      </c>
      <c r="D3298" s="147">
        <v>852910110000</v>
      </c>
      <c r="E3298" s="9">
        <v>0.6</v>
      </c>
    </row>
    <row r="3299" spans="1:5" x14ac:dyDescent="0.25">
      <c r="A3299" s="13">
        <v>33.99</v>
      </c>
      <c r="B3299" s="48" t="s">
        <v>21</v>
      </c>
      <c r="D3299" s="145">
        <v>870850990011</v>
      </c>
      <c r="E3299" s="9">
        <v>0.6</v>
      </c>
    </row>
    <row r="3300" spans="1:5" x14ac:dyDescent="0.25">
      <c r="A3300" s="13">
        <v>34</v>
      </c>
      <c r="B3300" s="48" t="s">
        <v>21</v>
      </c>
      <c r="D3300" s="147">
        <v>852721920000</v>
      </c>
      <c r="E3300" s="9">
        <v>0.6</v>
      </c>
    </row>
    <row r="3301" spans="1:5" x14ac:dyDescent="0.25">
      <c r="A3301" s="13">
        <v>34.01</v>
      </c>
      <c r="B3301" s="48" t="s">
        <v>21</v>
      </c>
      <c r="D3301" s="145">
        <v>852721520000</v>
      </c>
      <c r="E3301" s="9">
        <v>0.6</v>
      </c>
    </row>
    <row r="3302" spans="1:5" x14ac:dyDescent="0.25">
      <c r="A3302" s="13">
        <v>34.020000000000003</v>
      </c>
      <c r="B3302" s="48" t="s">
        <v>21</v>
      </c>
      <c r="D3302" s="147">
        <v>852721300000</v>
      </c>
      <c r="E3302" s="9">
        <v>0.6</v>
      </c>
    </row>
    <row r="3303" spans="1:5" x14ac:dyDescent="0.25">
      <c r="A3303" s="13">
        <v>34.03</v>
      </c>
      <c r="B3303" s="48" t="s">
        <v>21</v>
      </c>
      <c r="D3303" s="145">
        <v>852721700000</v>
      </c>
      <c r="E3303" s="9">
        <v>0.6</v>
      </c>
    </row>
    <row r="3304" spans="1:5" x14ac:dyDescent="0.25">
      <c r="A3304" s="13">
        <v>34.04</v>
      </c>
      <c r="B3304" s="48" t="s">
        <v>21</v>
      </c>
      <c r="D3304" s="147">
        <v>852721590000</v>
      </c>
      <c r="E3304" s="9">
        <v>0.6</v>
      </c>
    </row>
    <row r="3305" spans="1:5" x14ac:dyDescent="0.25">
      <c r="A3305" s="13">
        <v>34.049999999999997</v>
      </c>
      <c r="B3305" s="48" t="s">
        <v>21</v>
      </c>
      <c r="D3305" s="145">
        <v>841520000000</v>
      </c>
      <c r="E3305" s="9">
        <v>0.6</v>
      </c>
    </row>
    <row r="3306" spans="1:5" x14ac:dyDescent="0.25">
      <c r="A3306" s="13">
        <v>34.06</v>
      </c>
      <c r="B3306" s="48" t="s">
        <v>21</v>
      </c>
      <c r="D3306" s="147">
        <v>871410300000</v>
      </c>
      <c r="E3306" s="9">
        <v>0.6</v>
      </c>
    </row>
    <row r="3307" spans="1:5" x14ac:dyDescent="0.25">
      <c r="A3307" s="13">
        <v>34.07</v>
      </c>
      <c r="B3307" s="48" t="s">
        <v>21</v>
      </c>
      <c r="D3307" s="145">
        <v>401390000011</v>
      </c>
      <c r="E3307" s="9">
        <v>0.6</v>
      </c>
    </row>
    <row r="3308" spans="1:5" x14ac:dyDescent="0.25">
      <c r="A3308" s="13">
        <v>34.08</v>
      </c>
      <c r="B3308" s="48" t="s">
        <v>21</v>
      </c>
      <c r="D3308" s="147">
        <v>401140000000</v>
      </c>
      <c r="E3308" s="9">
        <v>0.6</v>
      </c>
    </row>
    <row r="3309" spans="1:5" x14ac:dyDescent="0.25">
      <c r="A3309" s="13">
        <v>34.090000000000003</v>
      </c>
      <c r="B3309" s="48" t="s">
        <v>21</v>
      </c>
      <c r="D3309" s="145">
        <v>441873100000</v>
      </c>
      <c r="E3309" s="9">
        <v>0.6</v>
      </c>
    </row>
    <row r="3310" spans="1:5" x14ac:dyDescent="0.25">
      <c r="A3310" s="13">
        <v>34.1</v>
      </c>
      <c r="B3310" s="48" t="s">
        <v>21</v>
      </c>
      <c r="D3310" s="147">
        <v>441874000000</v>
      </c>
      <c r="E3310" s="9">
        <v>0.6</v>
      </c>
    </row>
    <row r="3311" spans="1:5" x14ac:dyDescent="0.25">
      <c r="A3311" s="13">
        <v>34.11</v>
      </c>
      <c r="B3311" s="48" t="s">
        <v>21</v>
      </c>
      <c r="D3311" s="145">
        <v>701610000000</v>
      </c>
      <c r="E3311" s="9">
        <v>0.6</v>
      </c>
    </row>
    <row r="3312" spans="1:5" x14ac:dyDescent="0.25">
      <c r="A3312" s="13">
        <v>34.119999999999997</v>
      </c>
      <c r="B3312" s="48" t="s">
        <v>21</v>
      </c>
      <c r="D3312" s="147">
        <v>903031001000</v>
      </c>
      <c r="E3312" s="9">
        <v>0.6</v>
      </c>
    </row>
    <row r="3313" spans="1:5" x14ac:dyDescent="0.25">
      <c r="A3313" s="13">
        <v>34.130000000000003</v>
      </c>
      <c r="B3313" s="48" t="s">
        <v>21</v>
      </c>
      <c r="D3313" s="145">
        <v>382370001000</v>
      </c>
      <c r="E3313" s="9">
        <v>0.6</v>
      </c>
    </row>
    <row r="3314" spans="1:5" x14ac:dyDescent="0.25">
      <c r="A3314" s="13">
        <v>34.14</v>
      </c>
      <c r="B3314" s="48" t="s">
        <v>21</v>
      </c>
      <c r="D3314" s="147">
        <v>481160009000</v>
      </c>
      <c r="E3314" s="9">
        <v>0.6</v>
      </c>
    </row>
    <row r="3315" spans="1:5" x14ac:dyDescent="0.25">
      <c r="A3315" s="13">
        <v>34.15</v>
      </c>
      <c r="B3315" s="48" t="s">
        <v>21</v>
      </c>
      <c r="D3315" s="145">
        <v>481160001000</v>
      </c>
      <c r="E3315" s="9">
        <v>0.6</v>
      </c>
    </row>
    <row r="3316" spans="1:5" x14ac:dyDescent="0.25">
      <c r="A3316" s="13">
        <v>34.159999999999997</v>
      </c>
      <c r="B3316" s="48" t="s">
        <v>21</v>
      </c>
      <c r="D3316" s="147">
        <v>481690002000</v>
      </c>
      <c r="E3316" s="9">
        <v>0.6</v>
      </c>
    </row>
    <row r="3317" spans="1:5" x14ac:dyDescent="0.25">
      <c r="A3317" s="13">
        <v>34.17</v>
      </c>
      <c r="B3317" s="48" t="s">
        <v>21</v>
      </c>
      <c r="D3317" s="145">
        <v>321590200000</v>
      </c>
      <c r="E3317" s="9">
        <v>0.6</v>
      </c>
    </row>
    <row r="3318" spans="1:5" x14ac:dyDescent="0.25">
      <c r="A3318" s="13">
        <v>34.18</v>
      </c>
      <c r="B3318" s="48" t="s">
        <v>21</v>
      </c>
      <c r="D3318" s="147">
        <v>961210809000</v>
      </c>
      <c r="E3318" s="9">
        <v>0.6</v>
      </c>
    </row>
    <row r="3319" spans="1:5" x14ac:dyDescent="0.25">
      <c r="A3319" s="13">
        <v>34.19</v>
      </c>
      <c r="B3319" s="48" t="s">
        <v>21</v>
      </c>
      <c r="D3319" s="145">
        <v>961210109000</v>
      </c>
      <c r="E3319" s="9">
        <v>0.6</v>
      </c>
    </row>
    <row r="3320" spans="1:5" x14ac:dyDescent="0.25">
      <c r="A3320" s="13">
        <v>34.200000000000003</v>
      </c>
      <c r="B3320" s="48" t="s">
        <v>21</v>
      </c>
      <c r="D3320" s="147">
        <v>321100000000</v>
      </c>
      <c r="E3320" s="9">
        <v>0.6</v>
      </c>
    </row>
    <row r="3321" spans="1:5" x14ac:dyDescent="0.25">
      <c r="A3321" s="13">
        <v>34.21</v>
      </c>
      <c r="B3321" s="48" t="s">
        <v>21</v>
      </c>
      <c r="D3321" s="145">
        <v>360200000019</v>
      </c>
      <c r="E3321" s="9">
        <v>0.6</v>
      </c>
    </row>
    <row r="3322" spans="1:5" x14ac:dyDescent="0.25">
      <c r="A3322" s="13">
        <v>34.22</v>
      </c>
      <c r="B3322" s="48" t="s">
        <v>21</v>
      </c>
      <c r="D3322" s="147">
        <v>920930000000</v>
      </c>
      <c r="E3322" s="9">
        <v>0.6</v>
      </c>
    </row>
    <row r="3323" spans="1:5" x14ac:dyDescent="0.25">
      <c r="A3323" s="13">
        <v>34.229999999999997</v>
      </c>
      <c r="B3323" s="48" t="s">
        <v>21</v>
      </c>
      <c r="D3323" s="145">
        <v>920999500000</v>
      </c>
      <c r="E3323" s="9">
        <v>0.6</v>
      </c>
    </row>
    <row r="3324" spans="1:5" x14ac:dyDescent="0.25">
      <c r="A3324" s="13">
        <v>34.24</v>
      </c>
      <c r="B3324" s="48" t="s">
        <v>21</v>
      </c>
      <c r="D3324" s="147">
        <v>292519950012</v>
      </c>
      <c r="E3324" s="9">
        <v>0.6</v>
      </c>
    </row>
    <row r="3325" spans="1:5" x14ac:dyDescent="0.25">
      <c r="A3325" s="13">
        <v>34.25</v>
      </c>
      <c r="B3325" s="48" t="s">
        <v>21</v>
      </c>
      <c r="D3325" s="145">
        <v>292700000015</v>
      </c>
      <c r="E3325" s="9">
        <v>0.6</v>
      </c>
    </row>
    <row r="3326" spans="1:5" x14ac:dyDescent="0.25">
      <c r="A3326" s="13">
        <v>34.26</v>
      </c>
      <c r="B3326" s="48" t="s">
        <v>21</v>
      </c>
      <c r="D3326" s="147">
        <v>292151900011</v>
      </c>
      <c r="E3326" s="9">
        <v>0.6</v>
      </c>
    </row>
    <row r="3327" spans="1:5" x14ac:dyDescent="0.25">
      <c r="A3327" s="13">
        <v>34.270000000000003</v>
      </c>
      <c r="B3327" s="48" t="s">
        <v>21</v>
      </c>
      <c r="D3327" s="145">
        <v>293540000000</v>
      </c>
      <c r="E3327" s="9">
        <v>0.6</v>
      </c>
    </row>
    <row r="3328" spans="1:5" x14ac:dyDescent="0.25">
      <c r="A3328" s="13">
        <v>34.28</v>
      </c>
      <c r="B3328" s="48" t="s">
        <v>21</v>
      </c>
      <c r="D3328" s="147">
        <v>292151900012</v>
      </c>
      <c r="E3328" s="9">
        <v>0.6</v>
      </c>
    </row>
    <row r="3329" spans="1:5" x14ac:dyDescent="0.25">
      <c r="A3329" s="13">
        <v>34.29</v>
      </c>
      <c r="B3329" s="48" t="s">
        <v>21</v>
      </c>
      <c r="D3329" s="145">
        <v>292800100000</v>
      </c>
      <c r="E3329" s="9">
        <v>0.6</v>
      </c>
    </row>
    <row r="3330" spans="1:5" x14ac:dyDescent="0.25">
      <c r="A3330" s="13">
        <v>34.299999999999997</v>
      </c>
      <c r="B3330" s="48" t="s">
        <v>21</v>
      </c>
      <c r="D3330" s="147">
        <v>292219000019</v>
      </c>
      <c r="E3330" s="9">
        <v>0.6</v>
      </c>
    </row>
    <row r="3331" spans="1:5" x14ac:dyDescent="0.25">
      <c r="A3331" s="13">
        <v>34.31</v>
      </c>
      <c r="B3331" s="48" t="s">
        <v>21</v>
      </c>
      <c r="D3331" s="145">
        <v>292219000016</v>
      </c>
      <c r="E3331" s="9">
        <v>0.6</v>
      </c>
    </row>
    <row r="3332" spans="1:5" x14ac:dyDescent="0.25">
      <c r="A3332" s="13">
        <v>34.32</v>
      </c>
      <c r="B3332" s="48" t="s">
        <v>21</v>
      </c>
      <c r="D3332" s="147">
        <v>292219000015</v>
      </c>
      <c r="E3332" s="9">
        <v>0.6</v>
      </c>
    </row>
    <row r="3333" spans="1:5" x14ac:dyDescent="0.25">
      <c r="A3333" s="13">
        <v>34.33</v>
      </c>
      <c r="B3333" s="48" t="s">
        <v>21</v>
      </c>
      <c r="D3333" s="145">
        <v>292142000023</v>
      </c>
      <c r="E3333" s="9">
        <v>0.6</v>
      </c>
    </row>
    <row r="3334" spans="1:5" x14ac:dyDescent="0.25">
      <c r="A3334" s="13">
        <v>34.340000000000003</v>
      </c>
      <c r="B3334" s="48" t="s">
        <v>21</v>
      </c>
      <c r="D3334" s="147">
        <v>280530800000</v>
      </c>
      <c r="E3334" s="9">
        <v>0.6</v>
      </c>
    </row>
    <row r="3335" spans="1:5" x14ac:dyDescent="0.25">
      <c r="A3335" s="13">
        <v>34.35</v>
      </c>
      <c r="B3335" s="48" t="s">
        <v>21</v>
      </c>
      <c r="D3335" s="145">
        <v>280530100000</v>
      </c>
      <c r="E3335" s="9">
        <v>0.6</v>
      </c>
    </row>
    <row r="3336" spans="1:5" x14ac:dyDescent="0.25">
      <c r="A3336" s="13">
        <v>34.36</v>
      </c>
      <c r="B3336" s="48" t="s">
        <v>21</v>
      </c>
      <c r="D3336" s="147">
        <v>253090500000</v>
      </c>
      <c r="E3336" s="9">
        <v>0.6</v>
      </c>
    </row>
    <row r="3337" spans="1:5" x14ac:dyDescent="0.25">
      <c r="A3337" s="13">
        <v>34.369999999999997</v>
      </c>
      <c r="B3337" s="48" t="s">
        <v>21</v>
      </c>
      <c r="D3337" s="145">
        <v>293329100011</v>
      </c>
      <c r="E3337" s="9">
        <v>0.6</v>
      </c>
    </row>
    <row r="3338" spans="1:5" x14ac:dyDescent="0.25">
      <c r="A3338" s="13">
        <v>34.380000000000003</v>
      </c>
      <c r="B3338" s="48" t="s">
        <v>21</v>
      </c>
      <c r="D3338" s="147">
        <v>290290001100</v>
      </c>
      <c r="E3338" s="9">
        <v>0.6</v>
      </c>
    </row>
    <row r="3339" spans="1:5" x14ac:dyDescent="0.25">
      <c r="A3339" s="13">
        <v>34.39</v>
      </c>
      <c r="B3339" s="48" t="s">
        <v>21</v>
      </c>
      <c r="D3339" s="145">
        <v>270740000000</v>
      </c>
      <c r="E3339" s="9">
        <v>0.6</v>
      </c>
    </row>
    <row r="3340" spans="1:5" x14ac:dyDescent="0.25">
      <c r="A3340" s="13">
        <v>34.4</v>
      </c>
      <c r="B3340" s="48" t="s">
        <v>21</v>
      </c>
      <c r="D3340" s="147">
        <v>292145000029</v>
      </c>
      <c r="E3340" s="9">
        <v>0.6</v>
      </c>
    </row>
    <row r="3341" spans="1:5" x14ac:dyDescent="0.25">
      <c r="A3341" s="13">
        <v>34.409999999999997</v>
      </c>
      <c r="B3341" s="48" t="s">
        <v>21</v>
      </c>
      <c r="D3341" s="145">
        <v>590210100000</v>
      </c>
      <c r="E3341" s="9">
        <v>0.6</v>
      </c>
    </row>
    <row r="3342" spans="1:5" x14ac:dyDescent="0.25">
      <c r="A3342" s="13">
        <v>34.42</v>
      </c>
      <c r="B3342" s="48" t="s">
        <v>21</v>
      </c>
      <c r="D3342" s="147">
        <v>590220100000</v>
      </c>
      <c r="E3342" s="9">
        <v>0.6</v>
      </c>
    </row>
    <row r="3343" spans="1:5" x14ac:dyDescent="0.25">
      <c r="A3343" s="13">
        <v>34.43</v>
      </c>
      <c r="B3343" s="48" t="s">
        <v>21</v>
      </c>
      <c r="D3343" s="145">
        <v>590290100000</v>
      </c>
      <c r="E3343" s="9">
        <v>0.6</v>
      </c>
    </row>
    <row r="3344" spans="1:5" x14ac:dyDescent="0.25">
      <c r="A3344" s="13">
        <v>34.44</v>
      </c>
      <c r="B3344" s="48" t="s">
        <v>21</v>
      </c>
      <c r="D3344" s="147">
        <v>590210901000</v>
      </c>
      <c r="E3344" s="9">
        <v>0.6</v>
      </c>
    </row>
    <row r="3345" spans="1:5" x14ac:dyDescent="0.25">
      <c r="A3345" s="13">
        <v>34.450000000000003</v>
      </c>
      <c r="B3345" s="48" t="s">
        <v>21</v>
      </c>
      <c r="D3345" s="145">
        <v>590220901000</v>
      </c>
      <c r="E3345" s="9">
        <v>0.6</v>
      </c>
    </row>
    <row r="3346" spans="1:5" x14ac:dyDescent="0.25">
      <c r="A3346" s="13">
        <v>34.46</v>
      </c>
      <c r="B3346" s="48" t="s">
        <v>21</v>
      </c>
      <c r="D3346" s="147">
        <v>830230000000</v>
      </c>
      <c r="E3346" s="9">
        <v>0.6</v>
      </c>
    </row>
    <row r="3347" spans="1:5" x14ac:dyDescent="0.25">
      <c r="A3347" s="13">
        <v>34.47</v>
      </c>
      <c r="B3347" s="48" t="s">
        <v>21</v>
      </c>
      <c r="D3347" s="145">
        <v>830120000000</v>
      </c>
      <c r="E3347" s="9">
        <v>0.6</v>
      </c>
    </row>
    <row r="3348" spans="1:5" x14ac:dyDescent="0.25">
      <c r="A3348" s="13">
        <v>34.479999999999997</v>
      </c>
      <c r="B3348" s="48" t="s">
        <v>21</v>
      </c>
      <c r="D3348" s="147">
        <v>293919000012</v>
      </c>
      <c r="E3348" s="9">
        <v>0.6</v>
      </c>
    </row>
    <row r="3349" spans="1:5" x14ac:dyDescent="0.25">
      <c r="A3349" s="13">
        <v>34.49</v>
      </c>
      <c r="B3349" s="48" t="s">
        <v>21</v>
      </c>
      <c r="D3349" s="145">
        <v>293919000011</v>
      </c>
      <c r="E3349" s="9">
        <v>0.6</v>
      </c>
    </row>
    <row r="3350" spans="1:5" x14ac:dyDescent="0.25">
      <c r="A3350" s="13">
        <v>34.5</v>
      </c>
      <c r="B3350" s="48" t="s">
        <v>21</v>
      </c>
      <c r="D3350" s="147">
        <v>550510100019</v>
      </c>
      <c r="E3350" s="9">
        <v>0.6</v>
      </c>
    </row>
    <row r="3351" spans="1:5" x14ac:dyDescent="0.25">
      <c r="A3351" s="13">
        <v>34.51</v>
      </c>
      <c r="B3351" s="48" t="s">
        <v>21</v>
      </c>
      <c r="D3351" s="145">
        <v>293890909014</v>
      </c>
      <c r="E3351" s="9">
        <v>0.6</v>
      </c>
    </row>
    <row r="3352" spans="1:5" x14ac:dyDescent="0.25">
      <c r="A3352" s="13">
        <v>34.520000000000003</v>
      </c>
      <c r="B3352" s="48" t="s">
        <v>21</v>
      </c>
      <c r="D3352" s="147">
        <v>294190000013</v>
      </c>
      <c r="E3352" s="9">
        <v>0.6</v>
      </c>
    </row>
    <row r="3353" spans="1:5" x14ac:dyDescent="0.25">
      <c r="A3353" s="13">
        <v>34.53</v>
      </c>
      <c r="B3353" s="48" t="s">
        <v>21</v>
      </c>
      <c r="D3353" s="145">
        <v>280429900012</v>
      </c>
      <c r="E3353" s="9">
        <v>0.6</v>
      </c>
    </row>
    <row r="3354" spans="1:5" x14ac:dyDescent="0.25">
      <c r="A3354" s="13">
        <v>34.54</v>
      </c>
      <c r="B3354" s="48" t="s">
        <v>21</v>
      </c>
      <c r="D3354" s="147">
        <v>292429700031</v>
      </c>
      <c r="E3354" s="9">
        <v>0.6</v>
      </c>
    </row>
    <row r="3355" spans="1:5" x14ac:dyDescent="0.25">
      <c r="A3355" s="13">
        <v>34.549999999999997</v>
      </c>
      <c r="B3355" s="48" t="s">
        <v>21</v>
      </c>
      <c r="D3355" s="145">
        <v>292429700034</v>
      </c>
      <c r="E3355" s="9">
        <v>0.6</v>
      </c>
    </row>
    <row r="3356" spans="1:5" x14ac:dyDescent="0.25">
      <c r="A3356" s="13">
        <v>34.56</v>
      </c>
      <c r="B3356" s="48" t="s">
        <v>21</v>
      </c>
      <c r="D3356" s="147">
        <v>290522000012</v>
      </c>
      <c r="E3356" s="9">
        <v>0.6</v>
      </c>
    </row>
    <row r="3357" spans="1:5" x14ac:dyDescent="0.25">
      <c r="A3357" s="13">
        <v>34.57</v>
      </c>
      <c r="B3357" s="48" t="s">
        <v>21</v>
      </c>
      <c r="D3357" s="145">
        <v>290930909013</v>
      </c>
      <c r="E3357" s="9">
        <v>0.6</v>
      </c>
    </row>
    <row r="3358" spans="1:5" x14ac:dyDescent="0.25">
      <c r="A3358" s="13">
        <v>34.58</v>
      </c>
      <c r="B3358" s="48" t="s">
        <v>21</v>
      </c>
      <c r="D3358" s="147">
        <v>294190000051</v>
      </c>
      <c r="E3358" s="9">
        <v>0.6</v>
      </c>
    </row>
    <row r="3359" spans="1:5" x14ac:dyDescent="0.25">
      <c r="A3359" s="13">
        <v>34.590000000000003</v>
      </c>
      <c r="B3359" s="48" t="s">
        <v>21</v>
      </c>
      <c r="D3359" s="145">
        <v>293530000000</v>
      </c>
      <c r="E3359" s="9">
        <v>0.6</v>
      </c>
    </row>
    <row r="3360" spans="1:5" x14ac:dyDescent="0.25">
      <c r="A3360" s="13">
        <v>34.6</v>
      </c>
      <c r="B3360" s="48" t="s">
        <v>21</v>
      </c>
      <c r="D3360" s="147">
        <v>293520000000</v>
      </c>
      <c r="E3360" s="9">
        <v>0.6</v>
      </c>
    </row>
    <row r="3361" spans="1:5" x14ac:dyDescent="0.25">
      <c r="A3361" s="13">
        <v>34.61</v>
      </c>
      <c r="B3361" s="48" t="s">
        <v>21</v>
      </c>
      <c r="D3361" s="145">
        <v>293337000000</v>
      </c>
      <c r="E3361" s="9">
        <v>0.6</v>
      </c>
    </row>
    <row r="3362" spans="1:5" x14ac:dyDescent="0.25">
      <c r="A3362" s="13">
        <v>34.619999999999997</v>
      </c>
      <c r="B3362" s="48" t="s">
        <v>21</v>
      </c>
      <c r="D3362" s="147">
        <v>750220000000</v>
      </c>
      <c r="E3362" s="9">
        <v>0.6</v>
      </c>
    </row>
    <row r="3363" spans="1:5" x14ac:dyDescent="0.25">
      <c r="A3363" s="13">
        <v>34.630000000000003</v>
      </c>
      <c r="B3363" s="48" t="s">
        <v>21</v>
      </c>
      <c r="D3363" s="145">
        <v>750512009012</v>
      </c>
      <c r="E3363" s="9">
        <v>0.6</v>
      </c>
    </row>
    <row r="3364" spans="1:5" x14ac:dyDescent="0.25">
      <c r="A3364" s="13">
        <v>34.64</v>
      </c>
      <c r="B3364" s="48" t="s">
        <v>21</v>
      </c>
      <c r="D3364" s="147">
        <v>750512001000</v>
      </c>
      <c r="E3364" s="9">
        <v>0.6</v>
      </c>
    </row>
    <row r="3365" spans="1:5" x14ac:dyDescent="0.25">
      <c r="A3365" s="13">
        <v>34.65</v>
      </c>
      <c r="B3365" s="48" t="s">
        <v>21</v>
      </c>
      <c r="D3365" s="145">
        <v>750512009011</v>
      </c>
      <c r="E3365" s="9">
        <v>0.6</v>
      </c>
    </row>
    <row r="3366" spans="1:5" x14ac:dyDescent="0.25">
      <c r="A3366" s="13">
        <v>34.659999999999997</v>
      </c>
      <c r="B3366" s="48" t="s">
        <v>21</v>
      </c>
      <c r="D3366" s="147">
        <v>750712000000</v>
      </c>
      <c r="E3366" s="9">
        <v>0.6</v>
      </c>
    </row>
    <row r="3367" spans="1:5" x14ac:dyDescent="0.25">
      <c r="A3367" s="13">
        <v>34.67</v>
      </c>
      <c r="B3367" s="48" t="s">
        <v>21</v>
      </c>
      <c r="D3367" s="145">
        <v>750620000013</v>
      </c>
      <c r="E3367" s="9">
        <v>0.6</v>
      </c>
    </row>
    <row r="3368" spans="1:5" x14ac:dyDescent="0.25">
      <c r="A3368" s="13">
        <v>34.68</v>
      </c>
      <c r="B3368" s="48" t="s">
        <v>21</v>
      </c>
      <c r="D3368" s="147">
        <v>750522000000</v>
      </c>
      <c r="E3368" s="9">
        <v>0.6</v>
      </c>
    </row>
    <row r="3369" spans="1:5" x14ac:dyDescent="0.25">
      <c r="A3369" s="13">
        <v>34.69</v>
      </c>
      <c r="B3369" s="48" t="s">
        <v>21</v>
      </c>
      <c r="D3369" s="145">
        <v>260400000000</v>
      </c>
      <c r="E3369" s="9">
        <v>0.6</v>
      </c>
    </row>
    <row r="3370" spans="1:5" x14ac:dyDescent="0.25">
      <c r="A3370" s="13">
        <v>34.700000000000003</v>
      </c>
      <c r="B3370" s="48" t="s">
        <v>21</v>
      </c>
      <c r="D3370" s="147">
        <v>850730200000</v>
      </c>
      <c r="E3370" s="9">
        <v>0.6</v>
      </c>
    </row>
    <row r="3371" spans="1:5" x14ac:dyDescent="0.25">
      <c r="A3371" s="13">
        <v>34.71</v>
      </c>
      <c r="B3371" s="48" t="s">
        <v>21</v>
      </c>
      <c r="D3371" s="145">
        <v>850730800000</v>
      </c>
      <c r="E3371" s="9">
        <v>0.6</v>
      </c>
    </row>
    <row r="3372" spans="1:5" x14ac:dyDescent="0.25">
      <c r="A3372" s="13">
        <v>34.72</v>
      </c>
      <c r="B3372" s="48" t="s">
        <v>21</v>
      </c>
      <c r="D3372" s="147">
        <v>282735000000</v>
      </c>
      <c r="E3372" s="9">
        <v>0.6</v>
      </c>
    </row>
    <row r="3373" spans="1:5" x14ac:dyDescent="0.25">
      <c r="A3373" s="13">
        <v>34.729999999999997</v>
      </c>
      <c r="B3373" s="48" t="s">
        <v>21</v>
      </c>
      <c r="D3373" s="145">
        <v>750120000019</v>
      </c>
      <c r="E3373" s="9">
        <v>0.6</v>
      </c>
    </row>
    <row r="3374" spans="1:5" x14ac:dyDescent="0.25">
      <c r="A3374" s="13">
        <v>34.74</v>
      </c>
      <c r="B3374" s="48" t="s">
        <v>21</v>
      </c>
      <c r="D3374" s="147">
        <v>283429203013</v>
      </c>
      <c r="E3374" s="9">
        <v>0.6</v>
      </c>
    </row>
    <row r="3375" spans="1:5" x14ac:dyDescent="0.25">
      <c r="A3375" s="13">
        <v>34.75</v>
      </c>
      <c r="B3375" s="48" t="s">
        <v>21</v>
      </c>
      <c r="D3375" s="145">
        <v>282540000000</v>
      </c>
      <c r="E3375" s="9">
        <v>0.6</v>
      </c>
    </row>
    <row r="3376" spans="1:5" x14ac:dyDescent="0.25">
      <c r="A3376" s="13">
        <v>34.76</v>
      </c>
      <c r="B3376" s="48" t="s">
        <v>21</v>
      </c>
      <c r="D3376" s="147">
        <v>283324000000</v>
      </c>
      <c r="E3376" s="9">
        <v>0.6</v>
      </c>
    </row>
    <row r="3377" spans="1:5" x14ac:dyDescent="0.25">
      <c r="A3377" s="13">
        <v>34.770000000000003</v>
      </c>
      <c r="B3377" s="48" t="s">
        <v>21</v>
      </c>
      <c r="D3377" s="145">
        <v>750810000000</v>
      </c>
      <c r="E3377" s="9">
        <v>0.6</v>
      </c>
    </row>
    <row r="3378" spans="1:5" x14ac:dyDescent="0.25">
      <c r="A3378" s="13">
        <v>34.78</v>
      </c>
      <c r="B3378" s="48" t="s">
        <v>21</v>
      </c>
      <c r="D3378" s="147">
        <v>750400000000</v>
      </c>
      <c r="E3378" s="9">
        <v>0.6</v>
      </c>
    </row>
    <row r="3379" spans="1:5" x14ac:dyDescent="0.25">
      <c r="A3379" s="13">
        <v>34.79</v>
      </c>
      <c r="B3379" s="48" t="s">
        <v>21</v>
      </c>
      <c r="D3379" s="145">
        <v>750890001011</v>
      </c>
      <c r="E3379" s="9">
        <v>0.6</v>
      </c>
    </row>
    <row r="3380" spans="1:5" x14ac:dyDescent="0.25">
      <c r="A3380" s="13">
        <v>34.799999999999997</v>
      </c>
      <c r="B3380" s="48" t="s">
        <v>21</v>
      </c>
      <c r="D3380" s="147">
        <v>750890001019</v>
      </c>
      <c r="E3380" s="9">
        <v>0.6</v>
      </c>
    </row>
    <row r="3381" spans="1:5" x14ac:dyDescent="0.25">
      <c r="A3381" s="13">
        <v>34.81</v>
      </c>
      <c r="B3381" s="48" t="s">
        <v>21</v>
      </c>
      <c r="D3381" s="145">
        <v>750720000000</v>
      </c>
      <c r="E3381" s="9">
        <v>0.6</v>
      </c>
    </row>
    <row r="3382" spans="1:5" x14ac:dyDescent="0.25">
      <c r="A3382" s="13">
        <v>34.82</v>
      </c>
      <c r="B3382" s="48" t="s">
        <v>21</v>
      </c>
      <c r="D3382" s="147">
        <v>750890009011</v>
      </c>
      <c r="E3382" s="9">
        <v>0.6</v>
      </c>
    </row>
    <row r="3383" spans="1:5" x14ac:dyDescent="0.25">
      <c r="A3383" s="13">
        <v>34.83</v>
      </c>
      <c r="B3383" s="48" t="s">
        <v>21</v>
      </c>
      <c r="D3383" s="145">
        <v>850750000000</v>
      </c>
      <c r="E3383" s="9">
        <v>0.6</v>
      </c>
    </row>
    <row r="3384" spans="1:5" x14ac:dyDescent="0.25">
      <c r="A3384" s="13">
        <v>34.840000000000003</v>
      </c>
      <c r="B3384" s="48" t="s">
        <v>21</v>
      </c>
      <c r="D3384" s="147">
        <v>293979100000</v>
      </c>
      <c r="E3384" s="9">
        <v>0.6</v>
      </c>
    </row>
    <row r="3385" spans="1:5" x14ac:dyDescent="0.25">
      <c r="A3385" s="13">
        <v>34.85</v>
      </c>
      <c r="B3385" s="48" t="s">
        <v>21</v>
      </c>
      <c r="D3385" s="145">
        <v>293339990013</v>
      </c>
      <c r="E3385" s="9">
        <v>0.6</v>
      </c>
    </row>
    <row r="3386" spans="1:5" x14ac:dyDescent="0.25">
      <c r="A3386" s="13">
        <v>34.86</v>
      </c>
      <c r="B3386" s="48" t="s">
        <v>21</v>
      </c>
      <c r="D3386" s="147">
        <v>811292210000</v>
      </c>
      <c r="E3386" s="9">
        <v>0.6</v>
      </c>
    </row>
    <row r="3387" spans="1:5" x14ac:dyDescent="0.25">
      <c r="A3387" s="13">
        <v>34.869999999999997</v>
      </c>
      <c r="B3387" s="48" t="s">
        <v>21</v>
      </c>
      <c r="D3387" s="145">
        <v>292090701919</v>
      </c>
      <c r="E3387" s="9">
        <v>0.6</v>
      </c>
    </row>
    <row r="3388" spans="1:5" x14ac:dyDescent="0.25">
      <c r="A3388" s="13">
        <v>34.880000000000003</v>
      </c>
      <c r="B3388" s="48" t="s">
        <v>21</v>
      </c>
      <c r="D3388" s="147">
        <v>292690700028</v>
      </c>
      <c r="E3388" s="9">
        <v>0.6</v>
      </c>
    </row>
    <row r="3389" spans="1:5" x14ac:dyDescent="0.25">
      <c r="A3389" s="13">
        <v>34.89</v>
      </c>
      <c r="B3389" s="48" t="s">
        <v>21</v>
      </c>
      <c r="D3389" s="145">
        <v>291639909014</v>
      </c>
      <c r="E3389" s="9">
        <v>0.6</v>
      </c>
    </row>
    <row r="3390" spans="1:5" x14ac:dyDescent="0.25">
      <c r="A3390" s="13">
        <v>34.9</v>
      </c>
      <c r="B3390" s="48" t="s">
        <v>21</v>
      </c>
      <c r="D3390" s="147">
        <v>290420000012</v>
      </c>
      <c r="E3390" s="9">
        <v>0.6</v>
      </c>
    </row>
    <row r="3391" spans="1:5" x14ac:dyDescent="0.25">
      <c r="A3391" s="13">
        <v>34.909999999999997</v>
      </c>
      <c r="B3391" s="48" t="s">
        <v>21</v>
      </c>
      <c r="D3391" s="145">
        <v>290499000027</v>
      </c>
      <c r="E3391" s="9">
        <v>0.6</v>
      </c>
    </row>
    <row r="3392" spans="1:5" x14ac:dyDescent="0.25">
      <c r="A3392" s="13">
        <v>34.92</v>
      </c>
      <c r="B3392" s="48" t="s">
        <v>21</v>
      </c>
      <c r="D3392" s="147">
        <v>290420000022</v>
      </c>
      <c r="E3392" s="9">
        <v>0.6</v>
      </c>
    </row>
    <row r="3393" spans="1:5" x14ac:dyDescent="0.25">
      <c r="A3393" s="13">
        <v>34.93</v>
      </c>
      <c r="B3393" s="48" t="s">
        <v>21</v>
      </c>
      <c r="D3393" s="145">
        <v>290930909014</v>
      </c>
      <c r="E3393" s="9">
        <v>0.6</v>
      </c>
    </row>
    <row r="3394" spans="1:5" x14ac:dyDescent="0.25">
      <c r="A3394" s="13">
        <v>34.94</v>
      </c>
      <c r="B3394" s="48" t="s">
        <v>21</v>
      </c>
      <c r="D3394" s="147">
        <v>292800901012</v>
      </c>
      <c r="E3394" s="9">
        <v>0.6</v>
      </c>
    </row>
    <row r="3395" spans="1:5" x14ac:dyDescent="0.25">
      <c r="A3395" s="13">
        <v>34.950000000000003</v>
      </c>
      <c r="B3395" s="48" t="s">
        <v>21</v>
      </c>
      <c r="D3395" s="145">
        <v>292690700015</v>
      </c>
      <c r="E3395" s="9">
        <v>0.6</v>
      </c>
    </row>
    <row r="3396" spans="1:5" x14ac:dyDescent="0.25">
      <c r="A3396" s="13">
        <v>34.96</v>
      </c>
      <c r="B3396" s="48" t="s">
        <v>21</v>
      </c>
      <c r="D3396" s="148">
        <v>293499909011</v>
      </c>
      <c r="E3396" s="9">
        <v>0.6</v>
      </c>
    </row>
    <row r="3397" spans="1:5" x14ac:dyDescent="0.25">
      <c r="A3397" s="13">
        <v>34.97</v>
      </c>
      <c r="B3397" s="48" t="s">
        <v>21</v>
      </c>
      <c r="D3397" s="149">
        <v>293219000012</v>
      </c>
      <c r="E3397" s="9">
        <v>0.6</v>
      </c>
    </row>
    <row r="3398" spans="1:5" x14ac:dyDescent="0.25">
      <c r="A3398" s="13">
        <v>34.979999999999997</v>
      </c>
      <c r="B3398" s="48" t="s">
        <v>21</v>
      </c>
      <c r="D3398" s="151">
        <v>292090701914</v>
      </c>
      <c r="E3398" s="9">
        <v>0.6</v>
      </c>
    </row>
    <row r="3399" spans="1:5" x14ac:dyDescent="0.25">
      <c r="A3399" s="13">
        <v>34.99</v>
      </c>
      <c r="B3399" s="48" t="s">
        <v>21</v>
      </c>
      <c r="D3399" s="148">
        <v>292990000022</v>
      </c>
      <c r="E3399" s="9">
        <v>0.6</v>
      </c>
    </row>
    <row r="3400" spans="1:5" x14ac:dyDescent="0.25">
      <c r="A3400" s="13">
        <v>35</v>
      </c>
      <c r="B3400" s="48" t="s">
        <v>21</v>
      </c>
      <c r="D3400" s="149">
        <v>292990900022</v>
      </c>
      <c r="E3400" s="9">
        <v>0.6</v>
      </c>
    </row>
    <row r="3401" spans="1:5" x14ac:dyDescent="0.25">
      <c r="A3401" s="13">
        <v>35.01</v>
      </c>
      <c r="B3401" s="48" t="s">
        <v>21</v>
      </c>
      <c r="D3401" s="145">
        <v>290420000021</v>
      </c>
      <c r="E3401" s="9">
        <v>0.6</v>
      </c>
    </row>
    <row r="3402" spans="1:5" x14ac:dyDescent="0.25">
      <c r="A3402" s="13">
        <v>35.020000000000003</v>
      </c>
      <c r="B3402" s="48" t="s">
        <v>21</v>
      </c>
      <c r="D3402" s="147">
        <v>292090701911</v>
      </c>
      <c r="E3402" s="9">
        <v>0.6</v>
      </c>
    </row>
    <row r="3403" spans="1:5" x14ac:dyDescent="0.25">
      <c r="A3403" s="13">
        <v>35.03</v>
      </c>
      <c r="B3403" s="48" t="s">
        <v>21</v>
      </c>
      <c r="D3403" s="145">
        <v>290420000014</v>
      </c>
      <c r="E3403" s="9">
        <v>0.6</v>
      </c>
    </row>
    <row r="3404" spans="1:5" x14ac:dyDescent="0.25">
      <c r="A3404" s="13">
        <v>35.04</v>
      </c>
      <c r="B3404" s="48" t="s">
        <v>21</v>
      </c>
      <c r="D3404" s="147">
        <v>290499000031</v>
      </c>
      <c r="E3404" s="9">
        <v>0.6</v>
      </c>
    </row>
    <row r="3405" spans="1:5" x14ac:dyDescent="0.25">
      <c r="A3405" s="13">
        <v>35.049999999999997</v>
      </c>
      <c r="B3405" s="48" t="s">
        <v>21</v>
      </c>
      <c r="D3405" s="145">
        <v>290499000022</v>
      </c>
      <c r="E3405" s="9">
        <v>0.6</v>
      </c>
    </row>
    <row r="3406" spans="1:5" x14ac:dyDescent="0.25">
      <c r="A3406" s="13">
        <v>35.06</v>
      </c>
      <c r="B3406" s="48" t="s">
        <v>21</v>
      </c>
      <c r="D3406" s="147">
        <v>290899009015</v>
      </c>
      <c r="E3406" s="9">
        <v>0.6</v>
      </c>
    </row>
    <row r="3407" spans="1:5" x14ac:dyDescent="0.25">
      <c r="A3407" s="13">
        <v>35.07</v>
      </c>
      <c r="B3407" s="48" t="s">
        <v>21</v>
      </c>
      <c r="D3407" s="145">
        <v>290899009014</v>
      </c>
      <c r="E3407" s="9">
        <v>0.6</v>
      </c>
    </row>
    <row r="3408" spans="1:5" x14ac:dyDescent="0.25">
      <c r="A3408" s="13">
        <v>35.08</v>
      </c>
      <c r="B3408" s="48" t="s">
        <v>21</v>
      </c>
      <c r="D3408" s="147">
        <v>293299009011</v>
      </c>
      <c r="E3408" s="9">
        <v>0.6</v>
      </c>
    </row>
    <row r="3409" spans="1:5" x14ac:dyDescent="0.25">
      <c r="A3409" s="13">
        <v>35.090000000000003</v>
      </c>
      <c r="B3409" s="48" t="s">
        <v>21</v>
      </c>
      <c r="D3409" s="145">
        <v>292142000022</v>
      </c>
      <c r="E3409" s="9">
        <v>0.6</v>
      </c>
    </row>
    <row r="3410" spans="1:5" x14ac:dyDescent="0.25">
      <c r="A3410" s="13">
        <v>35.1</v>
      </c>
      <c r="B3410" s="48" t="s">
        <v>21</v>
      </c>
      <c r="D3410" s="147">
        <v>293510000000</v>
      </c>
      <c r="E3410" s="9">
        <v>0.6</v>
      </c>
    </row>
    <row r="3411" spans="1:5" x14ac:dyDescent="0.25">
      <c r="A3411" s="13">
        <v>35.11</v>
      </c>
      <c r="B3411" s="48" t="s">
        <v>21</v>
      </c>
      <c r="D3411" s="145">
        <v>291539009118</v>
      </c>
      <c r="E3411" s="9">
        <v>0.6</v>
      </c>
    </row>
    <row r="3412" spans="1:5" x14ac:dyDescent="0.25">
      <c r="A3412" s="13">
        <v>35.119999999999997</v>
      </c>
      <c r="B3412" s="48" t="s">
        <v>21</v>
      </c>
      <c r="D3412" s="147">
        <v>293220909011</v>
      </c>
      <c r="E3412" s="9">
        <v>0.6</v>
      </c>
    </row>
    <row r="3413" spans="1:5" x14ac:dyDescent="0.25">
      <c r="A3413" s="13">
        <v>35.130000000000003</v>
      </c>
      <c r="B3413" s="48" t="s">
        <v>21</v>
      </c>
      <c r="D3413" s="145">
        <v>290519009013</v>
      </c>
      <c r="E3413" s="9">
        <v>0.6</v>
      </c>
    </row>
    <row r="3414" spans="1:5" x14ac:dyDescent="0.25">
      <c r="A3414" s="13">
        <v>35.14</v>
      </c>
      <c r="B3414" s="48" t="s">
        <v>21</v>
      </c>
      <c r="D3414" s="147">
        <v>290713000012</v>
      </c>
      <c r="E3414" s="9">
        <v>0.6</v>
      </c>
    </row>
    <row r="3415" spans="1:5" x14ac:dyDescent="0.25">
      <c r="A3415" s="13">
        <v>35.15</v>
      </c>
      <c r="B3415" s="48" t="s">
        <v>21</v>
      </c>
      <c r="D3415" s="145">
        <v>293391900042</v>
      </c>
      <c r="E3415" s="9">
        <v>0.6</v>
      </c>
    </row>
    <row r="3416" spans="1:5" x14ac:dyDescent="0.25">
      <c r="A3416" s="13">
        <v>35.159999999999997</v>
      </c>
      <c r="B3416" s="48" t="s">
        <v>21</v>
      </c>
      <c r="D3416" s="147">
        <v>293944000000</v>
      </c>
      <c r="E3416" s="9">
        <v>0.6</v>
      </c>
    </row>
    <row r="3417" spans="1:5" x14ac:dyDescent="0.25">
      <c r="A3417" s="13">
        <v>35.17</v>
      </c>
      <c r="B3417" s="48" t="s">
        <v>21</v>
      </c>
      <c r="D3417" s="145">
        <v>293339990017</v>
      </c>
      <c r="E3417" s="9">
        <v>0.6</v>
      </c>
    </row>
    <row r="3418" spans="1:5" x14ac:dyDescent="0.25">
      <c r="A3418" s="13">
        <v>35.18</v>
      </c>
      <c r="B3418" s="48" t="s">
        <v>21</v>
      </c>
      <c r="D3418" s="147">
        <v>701510000000</v>
      </c>
      <c r="E3418" s="9">
        <v>0.6</v>
      </c>
    </row>
    <row r="3419" spans="1:5" x14ac:dyDescent="0.25">
      <c r="A3419" s="13">
        <v>35.19</v>
      </c>
      <c r="B3419" s="48" t="s">
        <v>21</v>
      </c>
      <c r="D3419" s="145">
        <v>701590001011</v>
      </c>
      <c r="E3419" s="9">
        <v>0.6</v>
      </c>
    </row>
    <row r="3420" spans="1:5" x14ac:dyDescent="0.25">
      <c r="A3420" s="13">
        <v>35.200000000000003</v>
      </c>
      <c r="B3420" s="48" t="s">
        <v>21</v>
      </c>
      <c r="D3420" s="147">
        <v>293499903012</v>
      </c>
      <c r="E3420" s="9">
        <v>0.6</v>
      </c>
    </row>
    <row r="3421" spans="1:5" x14ac:dyDescent="0.25">
      <c r="A3421" s="13">
        <v>35.21</v>
      </c>
      <c r="B3421" s="48" t="s">
        <v>21</v>
      </c>
      <c r="D3421" s="145">
        <v>290241000000</v>
      </c>
      <c r="E3421" s="9">
        <v>0.6</v>
      </c>
    </row>
    <row r="3422" spans="1:5" x14ac:dyDescent="0.25">
      <c r="A3422" s="13">
        <v>35.22</v>
      </c>
      <c r="B3422" s="48" t="s">
        <v>21</v>
      </c>
      <c r="D3422" s="147">
        <v>293149900019</v>
      </c>
      <c r="E3422" s="9">
        <v>0.6</v>
      </c>
    </row>
    <row r="3423" spans="1:5" x14ac:dyDescent="0.25">
      <c r="A3423" s="13">
        <v>35.229999999999997</v>
      </c>
      <c r="B3423" s="48" t="s">
        <v>21</v>
      </c>
      <c r="D3423" s="145">
        <v>291822001000</v>
      </c>
      <c r="E3423" s="9">
        <v>0.6</v>
      </c>
    </row>
    <row r="3424" spans="1:5" x14ac:dyDescent="0.25">
      <c r="A3424" s="13">
        <v>35.24</v>
      </c>
      <c r="B3424" s="48" t="s">
        <v>21</v>
      </c>
      <c r="D3424" s="147">
        <v>290391000012</v>
      </c>
      <c r="E3424" s="9">
        <v>0.6</v>
      </c>
    </row>
    <row r="3425" spans="1:5" x14ac:dyDescent="0.25">
      <c r="A3425" s="13">
        <v>35.25</v>
      </c>
      <c r="B3425" s="48" t="s">
        <v>21</v>
      </c>
      <c r="D3425" s="145">
        <v>440149000000</v>
      </c>
      <c r="E3425" s="9">
        <v>0.6</v>
      </c>
    </row>
    <row r="3426" spans="1:5" x14ac:dyDescent="0.25">
      <c r="A3426" s="13">
        <v>35.26</v>
      </c>
      <c r="B3426" s="48" t="s">
        <v>21</v>
      </c>
      <c r="D3426" s="147">
        <v>380400009900</v>
      </c>
      <c r="E3426" s="9">
        <v>0.6</v>
      </c>
    </row>
    <row r="3427" spans="1:5" x14ac:dyDescent="0.25">
      <c r="A3427" s="13">
        <v>35.270000000000003</v>
      </c>
      <c r="B3427" s="48" t="s">
        <v>21</v>
      </c>
      <c r="D3427" s="145">
        <v>380400001000</v>
      </c>
      <c r="E3427" s="9">
        <v>0.6</v>
      </c>
    </row>
    <row r="3428" spans="1:5" x14ac:dyDescent="0.25">
      <c r="A3428" s="13">
        <v>35.28</v>
      </c>
      <c r="B3428" s="48" t="s">
        <v>21</v>
      </c>
      <c r="D3428" s="147">
        <v>380700901911</v>
      </c>
      <c r="E3428" s="9">
        <v>0.6</v>
      </c>
    </row>
    <row r="3429" spans="1:5" x14ac:dyDescent="0.25">
      <c r="A3429" s="13">
        <v>35.29</v>
      </c>
      <c r="B3429" s="48" t="s">
        <v>21</v>
      </c>
      <c r="D3429" s="145">
        <v>380700901100</v>
      </c>
      <c r="E3429" s="9">
        <v>0.6</v>
      </c>
    </row>
    <row r="3430" spans="1:5" x14ac:dyDescent="0.25">
      <c r="A3430" s="13">
        <v>35.299999999999997</v>
      </c>
      <c r="B3430" s="48" t="s">
        <v>21</v>
      </c>
      <c r="D3430" s="147">
        <v>380700101000</v>
      </c>
      <c r="E3430" s="9">
        <v>0.6</v>
      </c>
    </row>
    <row r="3431" spans="1:5" x14ac:dyDescent="0.25">
      <c r="A3431" s="13">
        <v>35.31</v>
      </c>
      <c r="B3431" s="48" t="s">
        <v>21</v>
      </c>
      <c r="D3431" s="145">
        <v>380700109000</v>
      </c>
      <c r="E3431" s="9">
        <v>0.6</v>
      </c>
    </row>
    <row r="3432" spans="1:5" x14ac:dyDescent="0.25">
      <c r="A3432" s="13">
        <v>35.32</v>
      </c>
      <c r="B3432" s="48" t="s">
        <v>21</v>
      </c>
      <c r="D3432" s="148">
        <v>293090989052</v>
      </c>
      <c r="E3432" s="9">
        <v>0.6</v>
      </c>
    </row>
    <row r="3433" spans="1:5" x14ac:dyDescent="0.25">
      <c r="A3433" s="13">
        <v>35.33</v>
      </c>
      <c r="B3433" s="48" t="s">
        <v>21</v>
      </c>
      <c r="D3433" s="149">
        <v>293090959052</v>
      </c>
      <c r="E3433" s="9">
        <v>0.6</v>
      </c>
    </row>
    <row r="3434" spans="1:5" x14ac:dyDescent="0.25">
      <c r="A3434" s="13">
        <v>35.340000000000003</v>
      </c>
      <c r="B3434" s="48" t="s">
        <v>21</v>
      </c>
      <c r="D3434" s="145">
        <v>292151900019</v>
      </c>
      <c r="E3434" s="9">
        <v>0.6</v>
      </c>
    </row>
    <row r="3435" spans="1:5" x14ac:dyDescent="0.25">
      <c r="A3435" s="13">
        <v>35.35</v>
      </c>
      <c r="B3435" s="48" t="s">
        <v>21</v>
      </c>
      <c r="D3435" s="147">
        <v>290819009011</v>
      </c>
      <c r="E3435" s="9">
        <v>0.6</v>
      </c>
    </row>
    <row r="3436" spans="1:5" x14ac:dyDescent="0.25">
      <c r="A3436" s="13">
        <v>35.36</v>
      </c>
      <c r="B3436" s="48" t="s">
        <v>21</v>
      </c>
      <c r="D3436" s="145">
        <v>282759001000</v>
      </c>
      <c r="E3436" s="9">
        <v>0.6</v>
      </c>
    </row>
    <row r="3437" spans="1:5" x14ac:dyDescent="0.25">
      <c r="A3437" s="13">
        <v>35.369999999999997</v>
      </c>
      <c r="B3437" s="48" t="s">
        <v>21</v>
      </c>
      <c r="D3437" s="147">
        <v>381190009000</v>
      </c>
      <c r="E3437" s="9">
        <v>0.6</v>
      </c>
    </row>
    <row r="3438" spans="1:5" x14ac:dyDescent="0.25">
      <c r="A3438" s="13">
        <v>35.380000000000003</v>
      </c>
      <c r="B3438" s="48" t="s">
        <v>21</v>
      </c>
      <c r="D3438" s="145">
        <v>701590001012</v>
      </c>
      <c r="E3438" s="9">
        <v>0.6</v>
      </c>
    </row>
    <row r="3439" spans="1:5" x14ac:dyDescent="0.25">
      <c r="A3439" s="13">
        <v>35.39</v>
      </c>
      <c r="B3439" s="48" t="s">
        <v>21</v>
      </c>
      <c r="D3439" s="147">
        <v>284190859019</v>
      </c>
      <c r="E3439" s="9">
        <v>0.6</v>
      </c>
    </row>
    <row r="3440" spans="1:5" x14ac:dyDescent="0.25">
      <c r="A3440" s="13">
        <v>35.4</v>
      </c>
      <c r="B3440" s="48" t="s">
        <v>21</v>
      </c>
      <c r="D3440" s="145">
        <v>291010000000</v>
      </c>
      <c r="E3440" s="9">
        <v>0.6</v>
      </c>
    </row>
    <row r="3441" spans="1:5" x14ac:dyDescent="0.25">
      <c r="A3441" s="13">
        <v>35.409999999999997</v>
      </c>
      <c r="B3441" s="48" t="s">
        <v>21</v>
      </c>
      <c r="D3441" s="147">
        <v>290516200000</v>
      </c>
      <c r="E3441" s="9">
        <v>0.6</v>
      </c>
    </row>
    <row r="3442" spans="1:5" x14ac:dyDescent="0.25">
      <c r="A3442" s="13">
        <v>35.42</v>
      </c>
      <c r="B3442" s="48" t="s">
        <v>21</v>
      </c>
      <c r="D3442" s="145">
        <v>291539009121</v>
      </c>
      <c r="E3442" s="9">
        <v>0.6</v>
      </c>
    </row>
    <row r="3443" spans="1:5" x14ac:dyDescent="0.25">
      <c r="A3443" s="13">
        <v>35.43</v>
      </c>
      <c r="B3443" s="48" t="s">
        <v>21</v>
      </c>
      <c r="D3443" s="147">
        <v>290713000011</v>
      </c>
      <c r="E3443" s="9">
        <v>0.6</v>
      </c>
    </row>
    <row r="3444" spans="1:5" x14ac:dyDescent="0.25">
      <c r="A3444" s="13">
        <v>35.44</v>
      </c>
      <c r="B3444" s="48" t="s">
        <v>21</v>
      </c>
      <c r="D3444" s="145">
        <v>290713000019</v>
      </c>
      <c r="E3444" s="9">
        <v>0.6</v>
      </c>
    </row>
    <row r="3445" spans="1:5" x14ac:dyDescent="0.25">
      <c r="A3445" s="13">
        <v>35.450000000000003</v>
      </c>
      <c r="B3445" s="48" t="s">
        <v>21</v>
      </c>
      <c r="D3445" s="147">
        <v>291711001000</v>
      </c>
      <c r="E3445" s="9">
        <v>0.6</v>
      </c>
    </row>
    <row r="3446" spans="1:5" x14ac:dyDescent="0.25">
      <c r="A3446" s="13">
        <v>35.46</v>
      </c>
      <c r="B3446" s="48" t="s">
        <v>21</v>
      </c>
      <c r="D3446" s="145">
        <v>291711009029</v>
      </c>
      <c r="E3446" s="9">
        <v>0.6</v>
      </c>
    </row>
    <row r="3447" spans="1:5" x14ac:dyDescent="0.25">
      <c r="A3447" s="13">
        <v>35.47</v>
      </c>
      <c r="B3447" s="48" t="s">
        <v>21</v>
      </c>
      <c r="D3447" s="147">
        <v>291711009019</v>
      </c>
      <c r="E3447" s="9">
        <v>0.6</v>
      </c>
    </row>
    <row r="3448" spans="1:5" x14ac:dyDescent="0.25">
      <c r="A3448" s="13">
        <v>35.479999999999997</v>
      </c>
      <c r="B3448" s="48" t="s">
        <v>21</v>
      </c>
      <c r="D3448" s="145">
        <v>291615001000</v>
      </c>
      <c r="E3448" s="9">
        <v>0.6</v>
      </c>
    </row>
    <row r="3449" spans="1:5" x14ac:dyDescent="0.25">
      <c r="A3449" s="13">
        <v>35.49</v>
      </c>
      <c r="B3449" s="48" t="s">
        <v>21</v>
      </c>
      <c r="D3449" s="147">
        <v>382312000000</v>
      </c>
      <c r="E3449" s="9">
        <v>0.6</v>
      </c>
    </row>
    <row r="3450" spans="1:5" x14ac:dyDescent="0.25">
      <c r="A3450" s="13">
        <v>35.5</v>
      </c>
      <c r="B3450" s="48" t="s">
        <v>21</v>
      </c>
      <c r="D3450" s="145">
        <v>291615009019</v>
      </c>
      <c r="E3450" s="9">
        <v>0.6</v>
      </c>
    </row>
    <row r="3451" spans="1:5" x14ac:dyDescent="0.25">
      <c r="A3451" s="13">
        <v>35.51</v>
      </c>
      <c r="B3451" s="48" t="s">
        <v>21</v>
      </c>
      <c r="D3451" s="147">
        <v>150300909000</v>
      </c>
      <c r="E3451" s="9">
        <v>0.6</v>
      </c>
    </row>
    <row r="3452" spans="1:5" x14ac:dyDescent="0.25">
      <c r="A3452" s="13">
        <v>35.520000000000003</v>
      </c>
      <c r="B3452" s="48" t="s">
        <v>21</v>
      </c>
      <c r="D3452" s="145">
        <v>700220100000</v>
      </c>
      <c r="E3452" s="9">
        <v>0.6</v>
      </c>
    </row>
    <row r="3453" spans="1:5" x14ac:dyDescent="0.25">
      <c r="A3453" s="13">
        <v>35.53</v>
      </c>
      <c r="B3453" s="48" t="s">
        <v>21</v>
      </c>
      <c r="D3453" s="147">
        <v>701400001029</v>
      </c>
      <c r="E3453" s="9">
        <v>0.6</v>
      </c>
    </row>
    <row r="3454" spans="1:5" x14ac:dyDescent="0.25">
      <c r="A3454" s="13">
        <v>35.54</v>
      </c>
      <c r="B3454" s="48" t="s">
        <v>21</v>
      </c>
      <c r="D3454" s="145">
        <v>701400001019</v>
      </c>
      <c r="E3454" s="9">
        <v>0.6</v>
      </c>
    </row>
    <row r="3455" spans="1:5" x14ac:dyDescent="0.25">
      <c r="A3455" s="13">
        <v>35.549999999999997</v>
      </c>
      <c r="B3455" s="48" t="s">
        <v>21</v>
      </c>
      <c r="D3455" s="147">
        <v>701400001011</v>
      </c>
      <c r="E3455" s="9">
        <v>0.6</v>
      </c>
    </row>
    <row r="3456" spans="1:5" x14ac:dyDescent="0.25">
      <c r="A3456" s="13">
        <v>35.56</v>
      </c>
      <c r="B3456" s="48" t="s">
        <v>21</v>
      </c>
      <c r="D3456" s="145">
        <v>902730000019</v>
      </c>
      <c r="E3456" s="9">
        <v>0.6</v>
      </c>
    </row>
    <row r="3457" spans="1:5" x14ac:dyDescent="0.25">
      <c r="A3457" s="13">
        <v>35.57</v>
      </c>
      <c r="B3457" s="48" t="s">
        <v>21</v>
      </c>
      <c r="D3457" s="147">
        <v>902730000011</v>
      </c>
      <c r="E3457" s="9">
        <v>0.6</v>
      </c>
    </row>
    <row r="3458" spans="1:5" x14ac:dyDescent="0.25">
      <c r="A3458" s="13">
        <v>35.58</v>
      </c>
      <c r="B3458" s="48" t="s">
        <v>21</v>
      </c>
      <c r="D3458" s="145">
        <v>700100910000</v>
      </c>
      <c r="E3458" s="9">
        <v>0.6</v>
      </c>
    </row>
    <row r="3459" spans="1:5" x14ac:dyDescent="0.25">
      <c r="A3459" s="13">
        <v>35.590000000000003</v>
      </c>
      <c r="B3459" s="48" t="s">
        <v>21</v>
      </c>
      <c r="D3459" s="147">
        <v>853670003000</v>
      </c>
      <c r="E3459" s="9">
        <v>0.6</v>
      </c>
    </row>
    <row r="3460" spans="1:5" x14ac:dyDescent="0.25">
      <c r="A3460" s="13">
        <v>35.6</v>
      </c>
      <c r="B3460" s="48" t="s">
        <v>21</v>
      </c>
      <c r="D3460" s="145">
        <v>853670005000</v>
      </c>
      <c r="E3460" s="9">
        <v>0.6</v>
      </c>
    </row>
    <row r="3461" spans="1:5" x14ac:dyDescent="0.25">
      <c r="A3461" s="13">
        <v>35.61</v>
      </c>
      <c r="B3461" s="48" t="s">
        <v>21</v>
      </c>
      <c r="D3461" s="147">
        <v>853670001000</v>
      </c>
      <c r="E3461" s="9">
        <v>0.6</v>
      </c>
    </row>
    <row r="3462" spans="1:5" x14ac:dyDescent="0.25">
      <c r="A3462" s="13">
        <v>35.619999999999997</v>
      </c>
      <c r="B3462" s="48" t="s">
        <v>21</v>
      </c>
      <c r="D3462" s="145">
        <v>853670002000</v>
      </c>
      <c r="E3462" s="9">
        <v>0.6</v>
      </c>
    </row>
    <row r="3463" spans="1:5" x14ac:dyDescent="0.25">
      <c r="A3463" s="13">
        <v>35.630000000000003</v>
      </c>
      <c r="B3463" s="48" t="s">
        <v>21</v>
      </c>
      <c r="D3463" s="147">
        <v>900110901000</v>
      </c>
      <c r="E3463" s="9">
        <v>0.6</v>
      </c>
    </row>
    <row r="3464" spans="1:5" x14ac:dyDescent="0.25">
      <c r="A3464" s="13">
        <v>35.64</v>
      </c>
      <c r="B3464" s="48" t="s">
        <v>21</v>
      </c>
      <c r="D3464" s="145">
        <v>900110909900</v>
      </c>
      <c r="E3464" s="9">
        <v>0.6</v>
      </c>
    </row>
    <row r="3465" spans="1:5" x14ac:dyDescent="0.25">
      <c r="A3465" s="13">
        <v>35.65</v>
      </c>
      <c r="B3465" s="48" t="s">
        <v>21</v>
      </c>
      <c r="D3465" s="147">
        <v>900580009011</v>
      </c>
      <c r="E3465" s="9">
        <v>0.6</v>
      </c>
    </row>
    <row r="3466" spans="1:5" x14ac:dyDescent="0.25">
      <c r="A3466" s="13">
        <v>35.659999999999997</v>
      </c>
      <c r="B3466" s="48" t="s">
        <v>21</v>
      </c>
      <c r="D3466" s="145">
        <v>293329900012</v>
      </c>
      <c r="E3466" s="9">
        <v>0.6</v>
      </c>
    </row>
    <row r="3467" spans="1:5" x14ac:dyDescent="0.25">
      <c r="A3467" s="13">
        <v>35.67</v>
      </c>
      <c r="B3467" s="48" t="s">
        <v>21</v>
      </c>
      <c r="D3467" s="147">
        <v>271019150000</v>
      </c>
      <c r="E3467" s="9">
        <v>0.6</v>
      </c>
    </row>
    <row r="3468" spans="1:5" x14ac:dyDescent="0.25">
      <c r="A3468" s="13">
        <v>35.68</v>
      </c>
      <c r="B3468" s="48" t="s">
        <v>21</v>
      </c>
      <c r="D3468" s="145">
        <v>271019290000</v>
      </c>
      <c r="E3468" s="9">
        <v>0.6</v>
      </c>
    </row>
    <row r="3469" spans="1:5" x14ac:dyDescent="0.25">
      <c r="A3469" s="13">
        <v>35.69</v>
      </c>
      <c r="B3469" s="48" t="s">
        <v>21</v>
      </c>
      <c r="D3469" s="147">
        <v>271019110000</v>
      </c>
      <c r="E3469" s="9">
        <v>0.6</v>
      </c>
    </row>
    <row r="3470" spans="1:5" x14ac:dyDescent="0.25">
      <c r="A3470" s="13">
        <v>35.700000000000003</v>
      </c>
      <c r="B3470" s="48" t="s">
        <v>21</v>
      </c>
      <c r="D3470" s="145">
        <v>281000909011</v>
      </c>
      <c r="E3470" s="9">
        <v>0.6</v>
      </c>
    </row>
    <row r="3471" spans="1:5" x14ac:dyDescent="0.25">
      <c r="A3471" s="13">
        <v>35.71</v>
      </c>
      <c r="B3471" s="48" t="s">
        <v>21</v>
      </c>
      <c r="D3471" s="147">
        <v>280920000016</v>
      </c>
      <c r="E3471" s="9">
        <v>0.6</v>
      </c>
    </row>
    <row r="3472" spans="1:5" x14ac:dyDescent="0.25">
      <c r="A3472" s="13">
        <v>35.72</v>
      </c>
      <c r="B3472" s="48" t="s">
        <v>21</v>
      </c>
      <c r="D3472" s="145">
        <v>291734000019</v>
      </c>
      <c r="E3472" s="9">
        <v>0.6</v>
      </c>
    </row>
    <row r="3473" spans="1:5" x14ac:dyDescent="0.25">
      <c r="A3473" s="13">
        <v>35.729999999999997</v>
      </c>
      <c r="B3473" s="48" t="s">
        <v>21</v>
      </c>
      <c r="D3473" s="147">
        <v>293723000011</v>
      </c>
      <c r="E3473" s="9">
        <v>0.6</v>
      </c>
    </row>
    <row r="3474" spans="1:5" x14ac:dyDescent="0.25">
      <c r="A3474" s="13">
        <v>35.74</v>
      </c>
      <c r="B3474" s="48" t="s">
        <v>21</v>
      </c>
      <c r="D3474" s="145">
        <v>901580801000</v>
      </c>
      <c r="E3474" s="9">
        <v>0.6</v>
      </c>
    </row>
    <row r="3475" spans="1:5" x14ac:dyDescent="0.25">
      <c r="A3475" s="13">
        <v>35.75</v>
      </c>
      <c r="B3475" s="48" t="s">
        <v>21</v>
      </c>
      <c r="D3475" s="147">
        <v>901580809000</v>
      </c>
      <c r="E3475" s="9">
        <v>0.6</v>
      </c>
    </row>
    <row r="3476" spans="1:5" x14ac:dyDescent="0.25">
      <c r="A3476" s="13">
        <v>35.76</v>
      </c>
      <c r="B3476" s="48" t="s">
        <v>21</v>
      </c>
      <c r="D3476" s="145">
        <v>401212000000</v>
      </c>
      <c r="E3476" s="9">
        <v>0.6</v>
      </c>
    </row>
    <row r="3477" spans="1:5" x14ac:dyDescent="0.25">
      <c r="A3477" s="13">
        <v>35.770000000000003</v>
      </c>
      <c r="B3477" s="48" t="s">
        <v>21</v>
      </c>
      <c r="D3477" s="147">
        <v>292529000016</v>
      </c>
      <c r="E3477" s="9">
        <v>0.6</v>
      </c>
    </row>
    <row r="3478" spans="1:5" x14ac:dyDescent="0.25">
      <c r="A3478" s="13">
        <v>35.78</v>
      </c>
      <c r="B3478" s="48" t="s">
        <v>21</v>
      </c>
      <c r="D3478" s="145">
        <v>293590900013</v>
      </c>
      <c r="E3478" s="9">
        <v>0.6</v>
      </c>
    </row>
    <row r="3479" spans="1:5" x14ac:dyDescent="0.25">
      <c r="A3479" s="13">
        <v>35.79</v>
      </c>
      <c r="B3479" s="48" t="s">
        <v>21</v>
      </c>
      <c r="D3479" s="147">
        <v>721430000016</v>
      </c>
      <c r="E3479" s="9">
        <v>0.6</v>
      </c>
    </row>
    <row r="3480" spans="1:5" x14ac:dyDescent="0.25">
      <c r="A3480" s="13">
        <v>35.799999999999997</v>
      </c>
      <c r="B3480" s="48" t="s">
        <v>21</v>
      </c>
      <c r="D3480" s="145">
        <v>721430000019</v>
      </c>
      <c r="E3480" s="9">
        <v>0.6</v>
      </c>
    </row>
    <row r="3481" spans="1:5" x14ac:dyDescent="0.25">
      <c r="A3481" s="13">
        <v>35.81</v>
      </c>
      <c r="B3481" s="48" t="s">
        <v>21</v>
      </c>
      <c r="D3481" s="147">
        <v>721430000015</v>
      </c>
      <c r="E3481" s="9">
        <v>0.6</v>
      </c>
    </row>
    <row r="3482" spans="1:5" x14ac:dyDescent="0.25">
      <c r="A3482" s="13">
        <v>35.82</v>
      </c>
      <c r="B3482" s="48" t="s">
        <v>21</v>
      </c>
      <c r="D3482" s="145">
        <v>721320000011</v>
      </c>
      <c r="E3482" s="9">
        <v>0.6</v>
      </c>
    </row>
    <row r="3483" spans="1:5" x14ac:dyDescent="0.25">
      <c r="A3483" s="13">
        <v>35.83</v>
      </c>
      <c r="B3483" s="48" t="s">
        <v>21</v>
      </c>
      <c r="D3483" s="147">
        <v>721320000013</v>
      </c>
      <c r="E3483" s="9">
        <v>0.6</v>
      </c>
    </row>
    <row r="3484" spans="1:5" x14ac:dyDescent="0.25">
      <c r="A3484" s="13">
        <v>35.840000000000003</v>
      </c>
      <c r="B3484" s="48" t="s">
        <v>21</v>
      </c>
      <c r="D3484" s="145">
        <v>721430000013</v>
      </c>
      <c r="E3484" s="9">
        <v>0.6</v>
      </c>
    </row>
    <row r="3485" spans="1:5" x14ac:dyDescent="0.25">
      <c r="A3485" s="13">
        <v>35.85</v>
      </c>
      <c r="B3485" s="48" t="s">
        <v>21</v>
      </c>
      <c r="D3485" s="147">
        <v>721430000011</v>
      </c>
      <c r="E3485" s="9">
        <v>0.6</v>
      </c>
    </row>
    <row r="3486" spans="1:5" x14ac:dyDescent="0.25">
      <c r="A3486" s="13">
        <v>35.86</v>
      </c>
      <c r="B3486" s="48" t="s">
        <v>21</v>
      </c>
      <c r="D3486" s="145">
        <v>721430000014</v>
      </c>
      <c r="E3486" s="9">
        <v>0.6</v>
      </c>
    </row>
    <row r="3487" spans="1:5" x14ac:dyDescent="0.25">
      <c r="A3487" s="13">
        <v>35.869999999999997</v>
      </c>
      <c r="B3487" s="48" t="s">
        <v>21</v>
      </c>
      <c r="D3487" s="147">
        <v>847170201000</v>
      </c>
      <c r="E3487" s="9">
        <v>0.6</v>
      </c>
    </row>
    <row r="3488" spans="1:5" x14ac:dyDescent="0.25">
      <c r="A3488" s="13">
        <v>35.880000000000003</v>
      </c>
      <c r="B3488" s="48" t="s">
        <v>21</v>
      </c>
      <c r="D3488" s="145">
        <v>847170209000</v>
      </c>
      <c r="E3488" s="9">
        <v>0.6</v>
      </c>
    </row>
    <row r="3489" spans="1:5" x14ac:dyDescent="0.25">
      <c r="A3489" s="13">
        <v>35.89</v>
      </c>
      <c r="B3489" s="48" t="s">
        <v>21</v>
      </c>
      <c r="D3489" s="147">
        <v>847170981000</v>
      </c>
      <c r="E3489" s="9">
        <v>0.6</v>
      </c>
    </row>
    <row r="3490" spans="1:5" x14ac:dyDescent="0.25">
      <c r="A3490" s="13">
        <v>35.9</v>
      </c>
      <c r="B3490" s="48" t="s">
        <v>21</v>
      </c>
      <c r="D3490" s="145">
        <v>847170989000</v>
      </c>
      <c r="E3490" s="9">
        <v>0.6</v>
      </c>
    </row>
    <row r="3491" spans="1:5" x14ac:dyDescent="0.25">
      <c r="A3491" s="13">
        <v>35.909999999999997</v>
      </c>
      <c r="B3491" s="48" t="s">
        <v>21</v>
      </c>
      <c r="D3491" s="147">
        <v>847170701000</v>
      </c>
      <c r="E3491" s="9">
        <v>0.6</v>
      </c>
    </row>
    <row r="3492" spans="1:5" x14ac:dyDescent="0.25">
      <c r="A3492" s="13">
        <v>35.92</v>
      </c>
      <c r="B3492" s="48" t="s">
        <v>21</v>
      </c>
      <c r="D3492" s="145">
        <v>847170709000</v>
      </c>
      <c r="E3492" s="9">
        <v>0.6</v>
      </c>
    </row>
    <row r="3493" spans="1:5" x14ac:dyDescent="0.25">
      <c r="A3493" s="13">
        <v>35.93</v>
      </c>
      <c r="B3493" s="48" t="s">
        <v>21</v>
      </c>
      <c r="D3493" s="147">
        <v>847160701000</v>
      </c>
      <c r="E3493" s="9">
        <v>0.6</v>
      </c>
    </row>
    <row r="3494" spans="1:5" x14ac:dyDescent="0.25">
      <c r="A3494" s="13">
        <v>35.94</v>
      </c>
      <c r="B3494" s="48" t="s">
        <v>21</v>
      </c>
      <c r="D3494" s="145">
        <v>847160709019</v>
      </c>
      <c r="E3494" s="9">
        <v>0.6</v>
      </c>
    </row>
    <row r="3495" spans="1:5" x14ac:dyDescent="0.25">
      <c r="A3495" s="13">
        <v>35.950000000000003</v>
      </c>
      <c r="B3495" s="48" t="s">
        <v>21</v>
      </c>
      <c r="D3495" s="147">
        <v>847170509000</v>
      </c>
      <c r="E3495" s="9">
        <v>0.6</v>
      </c>
    </row>
    <row r="3496" spans="1:5" x14ac:dyDescent="0.25">
      <c r="A3496" s="13">
        <v>35.96</v>
      </c>
      <c r="B3496" s="48" t="s">
        <v>21</v>
      </c>
      <c r="D3496" s="145">
        <v>847160709013</v>
      </c>
      <c r="E3496" s="9">
        <v>0.6</v>
      </c>
    </row>
    <row r="3497" spans="1:5" x14ac:dyDescent="0.25">
      <c r="A3497" s="13">
        <v>35.97</v>
      </c>
      <c r="B3497" s="48" t="s">
        <v>21</v>
      </c>
      <c r="D3497" s="147">
        <v>847160709012</v>
      </c>
      <c r="E3497" s="9">
        <v>0.6</v>
      </c>
    </row>
    <row r="3498" spans="1:5" x14ac:dyDescent="0.25">
      <c r="A3498" s="13">
        <v>35.979999999999997</v>
      </c>
      <c r="B3498" s="48" t="s">
        <v>21</v>
      </c>
      <c r="D3498" s="145">
        <v>847170301000</v>
      </c>
      <c r="E3498" s="9">
        <v>0.6</v>
      </c>
    </row>
    <row r="3499" spans="1:5" x14ac:dyDescent="0.25">
      <c r="A3499" s="13">
        <v>35.99</v>
      </c>
      <c r="B3499" s="48" t="s">
        <v>21</v>
      </c>
      <c r="D3499" s="147">
        <v>847170309000</v>
      </c>
      <c r="E3499" s="9">
        <v>0.6</v>
      </c>
    </row>
    <row r="3500" spans="1:5" x14ac:dyDescent="0.25">
      <c r="A3500" s="13">
        <v>36</v>
      </c>
      <c r="B3500" s="48" t="s">
        <v>21</v>
      </c>
      <c r="D3500" s="145">
        <v>847160709011</v>
      </c>
      <c r="E3500" s="9">
        <v>0.6</v>
      </c>
    </row>
    <row r="3501" spans="1:5" x14ac:dyDescent="0.25">
      <c r="A3501" s="13">
        <v>36.01</v>
      </c>
      <c r="B3501" s="48" t="s">
        <v>21</v>
      </c>
      <c r="D3501" s="147">
        <v>844332109019</v>
      </c>
      <c r="E3501" s="9">
        <v>0.6</v>
      </c>
    </row>
    <row r="3502" spans="1:5" x14ac:dyDescent="0.25">
      <c r="A3502" s="13">
        <v>36.020000000000003</v>
      </c>
      <c r="B3502" s="48" t="s">
        <v>21</v>
      </c>
      <c r="D3502" s="145">
        <v>852871110000</v>
      </c>
      <c r="E3502" s="9">
        <v>0.6</v>
      </c>
    </row>
    <row r="3503" spans="1:5" x14ac:dyDescent="0.25">
      <c r="A3503" s="13">
        <v>36.03</v>
      </c>
      <c r="B3503" s="48" t="s">
        <v>21</v>
      </c>
      <c r="D3503" s="147">
        <v>847180000000</v>
      </c>
      <c r="E3503" s="9">
        <v>0.6</v>
      </c>
    </row>
    <row r="3504" spans="1:5" x14ac:dyDescent="0.25">
      <c r="A3504" s="13">
        <v>36.04</v>
      </c>
      <c r="B3504" s="48" t="s">
        <v>21</v>
      </c>
      <c r="D3504" s="145">
        <v>847690900000</v>
      </c>
      <c r="E3504" s="9">
        <v>0.6</v>
      </c>
    </row>
    <row r="3505" spans="1:5" x14ac:dyDescent="0.25">
      <c r="A3505" s="13">
        <v>36.049999999999997</v>
      </c>
      <c r="B3505" s="48" t="s">
        <v>21</v>
      </c>
      <c r="D3505" s="147">
        <v>401310000000</v>
      </c>
      <c r="E3505" s="9">
        <v>0.6</v>
      </c>
    </row>
    <row r="3506" spans="1:5" x14ac:dyDescent="0.25">
      <c r="A3506" s="13">
        <v>36.06</v>
      </c>
      <c r="B3506" s="48" t="s">
        <v>21</v>
      </c>
      <c r="D3506" s="145">
        <v>401211000000</v>
      </c>
      <c r="E3506" s="9">
        <v>0.6</v>
      </c>
    </row>
    <row r="3507" spans="1:5" x14ac:dyDescent="0.25">
      <c r="A3507" s="13">
        <v>36.07</v>
      </c>
      <c r="B3507" s="48" t="s">
        <v>21</v>
      </c>
      <c r="D3507" s="147">
        <v>293911000025</v>
      </c>
      <c r="E3507" s="9">
        <v>0.6</v>
      </c>
    </row>
    <row r="3508" spans="1:5" x14ac:dyDescent="0.25">
      <c r="A3508" s="13">
        <v>36.08</v>
      </c>
      <c r="B3508" s="48" t="s">
        <v>21</v>
      </c>
      <c r="D3508" s="145">
        <v>294130000014</v>
      </c>
      <c r="E3508" s="9">
        <v>0.6</v>
      </c>
    </row>
    <row r="3509" spans="1:5" x14ac:dyDescent="0.25">
      <c r="A3509" s="13">
        <v>36.090000000000003</v>
      </c>
      <c r="B3509" s="48" t="s">
        <v>21</v>
      </c>
      <c r="D3509" s="147">
        <v>294130000015</v>
      </c>
      <c r="E3509" s="9">
        <v>0.6</v>
      </c>
    </row>
    <row r="3510" spans="1:5" x14ac:dyDescent="0.25">
      <c r="A3510" s="13">
        <v>36.1</v>
      </c>
      <c r="B3510" s="48" t="s">
        <v>21</v>
      </c>
      <c r="D3510" s="145">
        <v>850432001000</v>
      </c>
      <c r="E3510" s="9">
        <v>0.6</v>
      </c>
    </row>
    <row r="3511" spans="1:5" x14ac:dyDescent="0.25">
      <c r="A3511" s="13">
        <v>36.11</v>
      </c>
      <c r="B3511" s="48" t="s">
        <v>21</v>
      </c>
      <c r="D3511" s="147">
        <v>850431801000</v>
      </c>
      <c r="E3511" s="9">
        <v>0.6</v>
      </c>
    </row>
    <row r="3512" spans="1:5" x14ac:dyDescent="0.25">
      <c r="A3512" s="13">
        <v>36.119999999999997</v>
      </c>
      <c r="B3512" s="48" t="s">
        <v>21</v>
      </c>
      <c r="D3512" s="145">
        <v>901920900000</v>
      </c>
      <c r="E3512" s="9">
        <v>0.6</v>
      </c>
    </row>
    <row r="3513" spans="1:5" x14ac:dyDescent="0.25">
      <c r="A3513" s="13">
        <v>36.130000000000003</v>
      </c>
      <c r="B3513" s="48" t="s">
        <v>21</v>
      </c>
      <c r="D3513" s="147">
        <v>290950001000</v>
      </c>
      <c r="E3513" s="9">
        <v>0.6</v>
      </c>
    </row>
    <row r="3514" spans="1:5" x14ac:dyDescent="0.25">
      <c r="A3514" s="13">
        <v>36.14</v>
      </c>
      <c r="B3514" s="48" t="s">
        <v>21</v>
      </c>
      <c r="D3514" s="145">
        <v>901180000011</v>
      </c>
      <c r="E3514" s="9">
        <v>0.6</v>
      </c>
    </row>
    <row r="3515" spans="1:5" x14ac:dyDescent="0.25">
      <c r="A3515" s="13">
        <v>36.15</v>
      </c>
      <c r="B3515" s="48" t="s">
        <v>21</v>
      </c>
      <c r="D3515" s="147">
        <v>320290000014</v>
      </c>
      <c r="E3515" s="9">
        <v>0.6</v>
      </c>
    </row>
    <row r="3516" spans="1:5" x14ac:dyDescent="0.25">
      <c r="A3516" s="13">
        <v>36.159999999999997</v>
      </c>
      <c r="B3516" s="48" t="s">
        <v>21</v>
      </c>
      <c r="D3516" s="145">
        <v>600330900000</v>
      </c>
      <c r="E3516" s="9">
        <v>0.6</v>
      </c>
    </row>
    <row r="3517" spans="1:5" x14ac:dyDescent="0.25">
      <c r="A3517" s="13">
        <v>36.17</v>
      </c>
      <c r="B3517" s="48" t="s">
        <v>21</v>
      </c>
      <c r="D3517" s="147">
        <v>600240000013</v>
      </c>
      <c r="E3517" s="9">
        <v>0.6</v>
      </c>
    </row>
    <row r="3518" spans="1:5" x14ac:dyDescent="0.25">
      <c r="A3518" s="13">
        <v>36.18</v>
      </c>
      <c r="B3518" s="48" t="s">
        <v>21</v>
      </c>
      <c r="D3518" s="145">
        <v>600410000019</v>
      </c>
      <c r="E3518" s="9">
        <v>0.6</v>
      </c>
    </row>
    <row r="3519" spans="1:5" x14ac:dyDescent="0.25">
      <c r="A3519" s="13">
        <v>36.19</v>
      </c>
      <c r="B3519" s="48" t="s">
        <v>21</v>
      </c>
      <c r="D3519" s="147">
        <v>600390000019</v>
      </c>
      <c r="E3519" s="9">
        <v>0.6</v>
      </c>
    </row>
    <row r="3520" spans="1:5" x14ac:dyDescent="0.25">
      <c r="A3520" s="13">
        <v>36.200000000000003</v>
      </c>
      <c r="B3520" s="48" t="s">
        <v>21</v>
      </c>
      <c r="D3520" s="145">
        <v>600290000000</v>
      </c>
      <c r="E3520" s="9">
        <v>0.6</v>
      </c>
    </row>
    <row r="3521" spans="1:5" x14ac:dyDescent="0.25">
      <c r="A3521" s="13">
        <v>36.21</v>
      </c>
      <c r="B3521" s="48" t="s">
        <v>21</v>
      </c>
      <c r="D3521" s="147">
        <v>600490000000</v>
      </c>
      <c r="E3521" s="9">
        <v>0.6</v>
      </c>
    </row>
    <row r="3522" spans="1:5" x14ac:dyDescent="0.25">
      <c r="A3522" s="13">
        <v>36.22</v>
      </c>
      <c r="B3522" s="48" t="s">
        <v>21</v>
      </c>
      <c r="D3522" s="145">
        <v>600320000000</v>
      </c>
      <c r="E3522" s="9">
        <v>0.6</v>
      </c>
    </row>
    <row r="3523" spans="1:5" x14ac:dyDescent="0.25">
      <c r="A3523" s="13">
        <v>36.229999999999997</v>
      </c>
      <c r="B3523" s="48" t="s">
        <v>21</v>
      </c>
      <c r="D3523" s="147">
        <v>600240000011</v>
      </c>
      <c r="E3523" s="9">
        <v>0.6</v>
      </c>
    </row>
    <row r="3524" spans="1:5" x14ac:dyDescent="0.25">
      <c r="A3524" s="13">
        <v>36.24</v>
      </c>
      <c r="B3524" s="48" t="s">
        <v>21</v>
      </c>
      <c r="D3524" s="145">
        <v>600410000011</v>
      </c>
      <c r="E3524" s="9">
        <v>0.6</v>
      </c>
    </row>
    <row r="3525" spans="1:5" x14ac:dyDescent="0.25">
      <c r="A3525" s="13">
        <v>36.25</v>
      </c>
      <c r="B3525" s="48" t="s">
        <v>21</v>
      </c>
      <c r="D3525" s="147">
        <v>600340000000</v>
      </c>
      <c r="E3525" s="9">
        <v>0.6</v>
      </c>
    </row>
    <row r="3526" spans="1:5" x14ac:dyDescent="0.25">
      <c r="A3526" s="13">
        <v>36.26</v>
      </c>
      <c r="B3526" s="48" t="s">
        <v>21</v>
      </c>
      <c r="D3526" s="145">
        <v>600310000000</v>
      </c>
      <c r="E3526" s="9">
        <v>0.6</v>
      </c>
    </row>
    <row r="3527" spans="1:5" x14ac:dyDescent="0.25">
      <c r="A3527" s="13">
        <v>36.270000000000003</v>
      </c>
      <c r="B3527" s="48" t="s">
        <v>21</v>
      </c>
      <c r="D3527" s="147">
        <v>600240000012</v>
      </c>
      <c r="E3527" s="9">
        <v>0.6</v>
      </c>
    </row>
    <row r="3528" spans="1:5" x14ac:dyDescent="0.25">
      <c r="A3528" s="13">
        <v>36.28</v>
      </c>
      <c r="B3528" s="48" t="s">
        <v>21</v>
      </c>
      <c r="D3528" s="145">
        <v>600410000012</v>
      </c>
      <c r="E3528" s="9">
        <v>0.6</v>
      </c>
    </row>
    <row r="3529" spans="1:5" x14ac:dyDescent="0.25">
      <c r="A3529" s="13">
        <v>36.29</v>
      </c>
      <c r="B3529" s="48" t="s">
        <v>21</v>
      </c>
      <c r="D3529" s="147">
        <v>820590100000</v>
      </c>
      <c r="E3529" s="9">
        <v>0.6</v>
      </c>
    </row>
    <row r="3530" spans="1:5" x14ac:dyDescent="0.25">
      <c r="A3530" s="13">
        <v>36.299999999999997</v>
      </c>
      <c r="B3530" s="48" t="s">
        <v>21</v>
      </c>
      <c r="D3530" s="145">
        <v>291829003011</v>
      </c>
      <c r="E3530" s="9">
        <v>0.6</v>
      </c>
    </row>
    <row r="3531" spans="1:5" x14ac:dyDescent="0.25">
      <c r="A3531" s="13">
        <v>36.31</v>
      </c>
      <c r="B3531" s="48" t="s">
        <v>21</v>
      </c>
      <c r="D3531" s="147">
        <v>291829003029</v>
      </c>
      <c r="E3531" s="9">
        <v>0.6</v>
      </c>
    </row>
    <row r="3532" spans="1:5" x14ac:dyDescent="0.25">
      <c r="A3532" s="13">
        <v>36.32</v>
      </c>
      <c r="B3532" s="48" t="s">
        <v>21</v>
      </c>
      <c r="D3532" s="145">
        <v>291829003019</v>
      </c>
      <c r="E3532" s="9">
        <v>0.6</v>
      </c>
    </row>
    <row r="3533" spans="1:5" x14ac:dyDescent="0.25">
      <c r="A3533" s="13">
        <v>36.33</v>
      </c>
      <c r="B3533" s="48" t="s">
        <v>21</v>
      </c>
      <c r="D3533" s="147">
        <v>292142000013</v>
      </c>
      <c r="E3533" s="9">
        <v>0.6</v>
      </c>
    </row>
    <row r="3534" spans="1:5" x14ac:dyDescent="0.25">
      <c r="A3534" s="13">
        <v>36.340000000000003</v>
      </c>
      <c r="B3534" s="48" t="s">
        <v>21</v>
      </c>
      <c r="D3534" s="145">
        <v>291539005900</v>
      </c>
      <c r="E3534" s="9">
        <v>0.6</v>
      </c>
    </row>
    <row r="3535" spans="1:5" x14ac:dyDescent="0.25">
      <c r="A3535" s="13">
        <v>36.35</v>
      </c>
      <c r="B3535" s="48" t="s">
        <v>21</v>
      </c>
      <c r="D3535" s="147">
        <v>711029000000</v>
      </c>
      <c r="E3535" s="9">
        <v>0.6</v>
      </c>
    </row>
    <row r="3536" spans="1:5" x14ac:dyDescent="0.25">
      <c r="A3536" s="13">
        <v>36.36</v>
      </c>
      <c r="B3536" s="48" t="s">
        <v>21</v>
      </c>
      <c r="D3536" s="145">
        <v>842519000000</v>
      </c>
      <c r="E3536" s="9">
        <v>0.6</v>
      </c>
    </row>
    <row r="3537" spans="1:5" x14ac:dyDescent="0.25">
      <c r="A3537" s="13">
        <v>36.369999999999997</v>
      </c>
      <c r="B3537" s="48" t="s">
        <v>21</v>
      </c>
      <c r="D3537" s="147">
        <v>291570401000</v>
      </c>
      <c r="E3537" s="9">
        <v>0.6</v>
      </c>
    </row>
    <row r="3538" spans="1:5" x14ac:dyDescent="0.25">
      <c r="A3538" s="13">
        <v>36.380000000000003</v>
      </c>
      <c r="B3538" s="48" t="s">
        <v>21</v>
      </c>
      <c r="D3538" s="145">
        <v>291570409019</v>
      </c>
      <c r="E3538" s="9">
        <v>0.6</v>
      </c>
    </row>
    <row r="3539" spans="1:5" x14ac:dyDescent="0.25">
      <c r="A3539" s="13">
        <v>36.39</v>
      </c>
      <c r="B3539" s="48" t="s">
        <v>21</v>
      </c>
      <c r="D3539" s="147">
        <v>293590900015</v>
      </c>
      <c r="E3539" s="9">
        <v>0.6</v>
      </c>
    </row>
    <row r="3540" spans="1:5" x14ac:dyDescent="0.25">
      <c r="A3540" s="13">
        <v>36.4</v>
      </c>
      <c r="B3540" s="48" t="s">
        <v>21</v>
      </c>
      <c r="D3540" s="145">
        <v>292249859026</v>
      </c>
      <c r="E3540" s="9">
        <v>0.6</v>
      </c>
    </row>
    <row r="3541" spans="1:5" x14ac:dyDescent="0.25">
      <c r="A3541" s="13">
        <v>36.409999999999997</v>
      </c>
      <c r="B3541" s="48" t="s">
        <v>21</v>
      </c>
      <c r="D3541" s="147">
        <v>292249859028</v>
      </c>
      <c r="E3541" s="9">
        <v>0.6</v>
      </c>
    </row>
    <row r="3542" spans="1:5" x14ac:dyDescent="0.25">
      <c r="A3542" s="13">
        <v>36.42</v>
      </c>
      <c r="B3542" s="48" t="s">
        <v>21</v>
      </c>
      <c r="D3542" s="145">
        <v>292249859027</v>
      </c>
      <c r="E3542" s="9">
        <v>0.6</v>
      </c>
    </row>
    <row r="3543" spans="1:5" x14ac:dyDescent="0.25">
      <c r="A3543" s="13">
        <v>36.43</v>
      </c>
      <c r="B3543" s="48" t="s">
        <v>21</v>
      </c>
      <c r="D3543" s="147">
        <v>292250001000</v>
      </c>
      <c r="E3543" s="9">
        <v>0.6</v>
      </c>
    </row>
    <row r="3544" spans="1:5" x14ac:dyDescent="0.25">
      <c r="A3544" s="13">
        <v>36.44</v>
      </c>
      <c r="B3544" s="48" t="s">
        <v>21</v>
      </c>
      <c r="D3544" s="145">
        <v>560121900019</v>
      </c>
      <c r="E3544" s="9">
        <v>0.6</v>
      </c>
    </row>
    <row r="3545" spans="1:5" x14ac:dyDescent="0.25">
      <c r="A3545" s="13">
        <v>36.450000000000003</v>
      </c>
      <c r="B3545" s="48" t="s">
        <v>21</v>
      </c>
      <c r="D3545" s="147">
        <v>580429009011</v>
      </c>
      <c r="E3545" s="9">
        <v>0.6</v>
      </c>
    </row>
    <row r="3546" spans="1:5" x14ac:dyDescent="0.25">
      <c r="A3546" s="13">
        <v>36.46</v>
      </c>
      <c r="B3546" s="48" t="s">
        <v>21</v>
      </c>
      <c r="D3546" s="145">
        <v>293919000013</v>
      </c>
      <c r="E3546" s="9">
        <v>0.6</v>
      </c>
    </row>
    <row r="3547" spans="1:5" x14ac:dyDescent="0.25">
      <c r="A3547" s="13">
        <v>36.47</v>
      </c>
      <c r="B3547" s="48" t="s">
        <v>21</v>
      </c>
      <c r="D3547" s="147">
        <v>847690100000</v>
      </c>
      <c r="E3547" s="9">
        <v>0.6</v>
      </c>
    </row>
    <row r="3548" spans="1:5" x14ac:dyDescent="0.25">
      <c r="A3548" s="13">
        <v>36.479999999999997</v>
      </c>
      <c r="B3548" s="48" t="s">
        <v>21</v>
      </c>
      <c r="D3548" s="145">
        <v>291260000000</v>
      </c>
      <c r="E3548" s="9">
        <v>0.6</v>
      </c>
    </row>
    <row r="3549" spans="1:5" x14ac:dyDescent="0.25">
      <c r="A3549" s="13">
        <v>36.49</v>
      </c>
      <c r="B3549" s="48" t="s">
        <v>21</v>
      </c>
      <c r="D3549" s="147">
        <v>853540000011</v>
      </c>
      <c r="E3549" s="9">
        <v>0.6</v>
      </c>
    </row>
    <row r="3550" spans="1:5" x14ac:dyDescent="0.25">
      <c r="A3550" s="13">
        <v>36.5</v>
      </c>
      <c r="B3550" s="48" t="s">
        <v>21</v>
      </c>
      <c r="D3550" s="145">
        <v>291250000012</v>
      </c>
      <c r="E3550" s="9">
        <v>0.6</v>
      </c>
    </row>
    <row r="3551" spans="1:5" x14ac:dyDescent="0.25">
      <c r="A3551" s="13">
        <v>36.51</v>
      </c>
      <c r="B3551" s="48" t="s">
        <v>21</v>
      </c>
      <c r="D3551" s="147">
        <v>292429700011</v>
      </c>
      <c r="E3551" s="9">
        <v>0.6</v>
      </c>
    </row>
    <row r="3552" spans="1:5" x14ac:dyDescent="0.25">
      <c r="A3552" s="13">
        <v>36.520000000000003</v>
      </c>
      <c r="B3552" s="48" t="s">
        <v>21</v>
      </c>
      <c r="D3552" s="145">
        <v>292011000000</v>
      </c>
      <c r="E3552" s="9">
        <v>0.6</v>
      </c>
    </row>
    <row r="3553" spans="1:5" x14ac:dyDescent="0.25">
      <c r="A3553" s="13">
        <v>36.53</v>
      </c>
      <c r="B3553" s="48" t="s">
        <v>21</v>
      </c>
      <c r="D3553" s="147">
        <v>731815620000</v>
      </c>
      <c r="E3553" s="9">
        <v>0.6</v>
      </c>
    </row>
    <row r="3554" spans="1:5" x14ac:dyDescent="0.25">
      <c r="A3554" s="13">
        <v>36.54</v>
      </c>
      <c r="B3554" s="48" t="s">
        <v>21</v>
      </c>
      <c r="D3554" s="145">
        <v>722090200029</v>
      </c>
      <c r="E3554" s="9">
        <v>0.6</v>
      </c>
    </row>
    <row r="3555" spans="1:5" x14ac:dyDescent="0.25">
      <c r="A3555" s="13">
        <v>36.549999999999997</v>
      </c>
      <c r="B3555" s="48" t="s">
        <v>21</v>
      </c>
      <c r="D3555" s="147">
        <v>731210200000</v>
      </c>
      <c r="E3555" s="9">
        <v>0.6</v>
      </c>
    </row>
    <row r="3556" spans="1:5" x14ac:dyDescent="0.25">
      <c r="A3556" s="13">
        <v>36.56</v>
      </c>
      <c r="B3556" s="48" t="s">
        <v>21</v>
      </c>
      <c r="D3556" s="145">
        <v>722230970019</v>
      </c>
      <c r="E3556" s="9">
        <v>0.6</v>
      </c>
    </row>
    <row r="3557" spans="1:5" x14ac:dyDescent="0.25">
      <c r="A3557" s="13">
        <v>36.57</v>
      </c>
      <c r="B3557" s="48" t="s">
        <v>21</v>
      </c>
      <c r="D3557" s="147">
        <v>722230910000</v>
      </c>
      <c r="E3557" s="9">
        <v>0.6</v>
      </c>
    </row>
    <row r="3558" spans="1:5" x14ac:dyDescent="0.25">
      <c r="A3558" s="13">
        <v>36.58</v>
      </c>
      <c r="B3558" s="48" t="s">
        <v>21</v>
      </c>
      <c r="D3558" s="145">
        <v>722230510000</v>
      </c>
      <c r="E3558" s="9">
        <v>0.6</v>
      </c>
    </row>
    <row r="3559" spans="1:5" x14ac:dyDescent="0.25">
      <c r="A3559" s="13">
        <v>36.590000000000003</v>
      </c>
      <c r="B3559" s="48" t="s">
        <v>21</v>
      </c>
      <c r="D3559" s="147">
        <v>722219900000</v>
      </c>
      <c r="E3559" s="9">
        <v>0.6</v>
      </c>
    </row>
    <row r="3560" spans="1:5" x14ac:dyDescent="0.25">
      <c r="A3560" s="13">
        <v>36.6</v>
      </c>
      <c r="B3560" s="48" t="s">
        <v>21</v>
      </c>
      <c r="D3560" s="145">
        <v>722219100000</v>
      </c>
      <c r="E3560" s="9">
        <v>0.6</v>
      </c>
    </row>
    <row r="3561" spans="1:5" x14ac:dyDescent="0.25">
      <c r="A3561" s="13">
        <v>36.61</v>
      </c>
      <c r="B3561" s="48" t="s">
        <v>21</v>
      </c>
      <c r="D3561" s="147">
        <v>722230970011</v>
      </c>
      <c r="E3561" s="9">
        <v>0.6</v>
      </c>
    </row>
    <row r="3562" spans="1:5" x14ac:dyDescent="0.25">
      <c r="A3562" s="13">
        <v>36.619999999999997</v>
      </c>
      <c r="B3562" s="48" t="s">
        <v>21</v>
      </c>
      <c r="D3562" s="145">
        <v>722240900019</v>
      </c>
      <c r="E3562" s="9">
        <v>0.6</v>
      </c>
    </row>
    <row r="3563" spans="1:5" x14ac:dyDescent="0.25">
      <c r="A3563" s="13">
        <v>36.630000000000003</v>
      </c>
      <c r="B3563" s="48" t="s">
        <v>21</v>
      </c>
      <c r="D3563" s="147">
        <v>722240900011</v>
      </c>
      <c r="E3563" s="9">
        <v>0.6</v>
      </c>
    </row>
    <row r="3564" spans="1:5" x14ac:dyDescent="0.25">
      <c r="A3564" s="13">
        <v>36.64</v>
      </c>
      <c r="B3564" s="48" t="s">
        <v>21</v>
      </c>
      <c r="D3564" s="145">
        <v>722300990000</v>
      </c>
      <c r="E3564" s="9">
        <v>0.6</v>
      </c>
    </row>
    <row r="3565" spans="1:5" x14ac:dyDescent="0.25">
      <c r="A3565" s="13">
        <v>36.65</v>
      </c>
      <c r="B3565" s="48" t="s">
        <v>21</v>
      </c>
      <c r="D3565" s="147">
        <v>721912900019</v>
      </c>
      <c r="E3565" s="9">
        <v>0.6</v>
      </c>
    </row>
    <row r="3566" spans="1:5" x14ac:dyDescent="0.25">
      <c r="A3566" s="13">
        <v>36.659999999999997</v>
      </c>
      <c r="B3566" s="48" t="s">
        <v>21</v>
      </c>
      <c r="D3566" s="145">
        <v>721914900019</v>
      </c>
      <c r="E3566" s="9">
        <v>0.6</v>
      </c>
    </row>
    <row r="3567" spans="1:5" x14ac:dyDescent="0.25">
      <c r="A3567" s="13">
        <v>36.67</v>
      </c>
      <c r="B3567" s="48" t="s">
        <v>21</v>
      </c>
      <c r="D3567" s="147">
        <v>721914100019</v>
      </c>
      <c r="E3567" s="9">
        <v>0.6</v>
      </c>
    </row>
    <row r="3568" spans="1:5" x14ac:dyDescent="0.25">
      <c r="A3568" s="13">
        <v>36.68</v>
      </c>
      <c r="B3568" s="48" t="s">
        <v>21</v>
      </c>
      <c r="D3568" s="145">
        <v>721911000019</v>
      </c>
      <c r="E3568" s="9">
        <v>0.6</v>
      </c>
    </row>
    <row r="3569" spans="1:5" x14ac:dyDescent="0.25">
      <c r="A3569" s="13">
        <v>36.69</v>
      </c>
      <c r="B3569" s="48" t="s">
        <v>21</v>
      </c>
      <c r="D3569" s="147">
        <v>722090800029</v>
      </c>
      <c r="E3569" s="9">
        <v>0.6</v>
      </c>
    </row>
    <row r="3570" spans="1:5" x14ac:dyDescent="0.25">
      <c r="A3570" s="13">
        <v>36.700000000000003</v>
      </c>
      <c r="B3570" s="48" t="s">
        <v>21</v>
      </c>
      <c r="D3570" s="145">
        <v>722090800021</v>
      </c>
      <c r="E3570" s="9">
        <v>0.6</v>
      </c>
    </row>
    <row r="3571" spans="1:5" x14ac:dyDescent="0.25">
      <c r="A3571" s="13">
        <v>36.71</v>
      </c>
      <c r="B3571" s="48" t="s">
        <v>21</v>
      </c>
      <c r="D3571" s="147">
        <v>731815350011</v>
      </c>
      <c r="E3571" s="9">
        <v>0.6</v>
      </c>
    </row>
    <row r="3572" spans="1:5" x14ac:dyDescent="0.25">
      <c r="A3572" s="13">
        <v>36.72</v>
      </c>
      <c r="B3572" s="48" t="s">
        <v>21</v>
      </c>
      <c r="D3572" s="145">
        <v>731814100000</v>
      </c>
      <c r="E3572" s="9">
        <v>0.6</v>
      </c>
    </row>
    <row r="3573" spans="1:5" x14ac:dyDescent="0.25">
      <c r="A3573" s="13">
        <v>36.729999999999997</v>
      </c>
      <c r="B3573" s="48" t="s">
        <v>21</v>
      </c>
      <c r="D3573" s="147">
        <v>721899800000</v>
      </c>
      <c r="E3573" s="9">
        <v>0.6</v>
      </c>
    </row>
    <row r="3574" spans="1:5" x14ac:dyDescent="0.25">
      <c r="A3574" s="13">
        <v>36.74</v>
      </c>
      <c r="B3574" s="48" t="s">
        <v>21</v>
      </c>
      <c r="D3574" s="145">
        <v>730411000000</v>
      </c>
      <c r="E3574" s="9">
        <v>0.6</v>
      </c>
    </row>
    <row r="3575" spans="1:5" x14ac:dyDescent="0.25">
      <c r="A3575" s="13">
        <v>36.75</v>
      </c>
      <c r="B3575" s="48" t="s">
        <v>21</v>
      </c>
      <c r="D3575" s="147">
        <v>730424001000</v>
      </c>
      <c r="E3575" s="9">
        <v>0.6</v>
      </c>
    </row>
    <row r="3576" spans="1:5" x14ac:dyDescent="0.25">
      <c r="A3576" s="13">
        <v>36.76</v>
      </c>
      <c r="B3576" s="48" t="s">
        <v>21</v>
      </c>
      <c r="D3576" s="145">
        <v>730424009000</v>
      </c>
      <c r="E3576" s="9">
        <v>0.6</v>
      </c>
    </row>
    <row r="3577" spans="1:5" x14ac:dyDescent="0.25">
      <c r="A3577" s="13">
        <v>36.770000000000003</v>
      </c>
      <c r="B3577" s="48" t="s">
        <v>21</v>
      </c>
      <c r="D3577" s="147">
        <v>730422001000</v>
      </c>
      <c r="E3577" s="9">
        <v>0.6</v>
      </c>
    </row>
    <row r="3578" spans="1:5" x14ac:dyDescent="0.25">
      <c r="A3578" s="13">
        <v>36.78</v>
      </c>
      <c r="B3578" s="48" t="s">
        <v>21</v>
      </c>
      <c r="D3578" s="145">
        <v>730422009000</v>
      </c>
      <c r="E3578" s="9">
        <v>0.6</v>
      </c>
    </row>
    <row r="3579" spans="1:5" x14ac:dyDescent="0.25">
      <c r="A3579" s="13">
        <v>36.79</v>
      </c>
      <c r="B3579" s="48" t="s">
        <v>21</v>
      </c>
      <c r="D3579" s="147">
        <v>730621000000</v>
      </c>
      <c r="E3579" s="9">
        <v>0.6</v>
      </c>
    </row>
    <row r="3580" spans="1:5" x14ac:dyDescent="0.25">
      <c r="A3580" s="13">
        <v>36.799999999999997</v>
      </c>
      <c r="B3580" s="48" t="s">
        <v>21</v>
      </c>
      <c r="D3580" s="145">
        <v>721923000012</v>
      </c>
      <c r="E3580" s="9">
        <v>0.6</v>
      </c>
    </row>
    <row r="3581" spans="1:5" x14ac:dyDescent="0.25">
      <c r="A3581" s="13">
        <v>36.81</v>
      </c>
      <c r="B3581" s="48" t="s">
        <v>21</v>
      </c>
      <c r="D3581" s="147">
        <v>721922900012</v>
      </c>
      <c r="E3581" s="9">
        <v>0.6</v>
      </c>
    </row>
    <row r="3582" spans="1:5" x14ac:dyDescent="0.25">
      <c r="A3582" s="13">
        <v>36.82</v>
      </c>
      <c r="B3582" s="48" t="s">
        <v>21</v>
      </c>
      <c r="D3582" s="145">
        <v>721922100012</v>
      </c>
      <c r="E3582" s="9">
        <v>0.6</v>
      </c>
    </row>
    <row r="3583" spans="1:5" x14ac:dyDescent="0.25">
      <c r="A3583" s="13">
        <v>36.83</v>
      </c>
      <c r="B3583" s="48" t="s">
        <v>21</v>
      </c>
      <c r="D3583" s="147">
        <v>721924000012</v>
      </c>
      <c r="E3583" s="9">
        <v>0.6</v>
      </c>
    </row>
    <row r="3584" spans="1:5" x14ac:dyDescent="0.25">
      <c r="A3584" s="13">
        <v>36.840000000000003</v>
      </c>
      <c r="B3584" s="48" t="s">
        <v>21</v>
      </c>
      <c r="D3584" s="145">
        <v>721921900012</v>
      </c>
      <c r="E3584" s="9">
        <v>0.6</v>
      </c>
    </row>
    <row r="3585" spans="1:5" x14ac:dyDescent="0.25">
      <c r="A3585" s="13">
        <v>36.85</v>
      </c>
      <c r="B3585" s="48" t="s">
        <v>21</v>
      </c>
      <c r="D3585" s="147">
        <v>721921100012</v>
      </c>
      <c r="E3585" s="9">
        <v>0.6</v>
      </c>
    </row>
    <row r="3586" spans="1:5" x14ac:dyDescent="0.25">
      <c r="A3586" s="13">
        <v>36.86</v>
      </c>
      <c r="B3586" s="48" t="s">
        <v>21</v>
      </c>
      <c r="D3586" s="145">
        <v>721899200000</v>
      </c>
      <c r="E3586" s="9">
        <v>0.6</v>
      </c>
    </row>
    <row r="3587" spans="1:5" x14ac:dyDescent="0.25">
      <c r="A3587" s="13">
        <v>36.869999999999997</v>
      </c>
      <c r="B3587" s="48" t="s">
        <v>21</v>
      </c>
      <c r="D3587" s="147">
        <v>730449859000</v>
      </c>
      <c r="E3587" s="9">
        <v>0.6</v>
      </c>
    </row>
    <row r="3588" spans="1:5" x14ac:dyDescent="0.25">
      <c r="A3588" s="13">
        <v>36.880000000000003</v>
      </c>
      <c r="B3588" s="48" t="s">
        <v>21</v>
      </c>
      <c r="D3588" s="145">
        <v>730449891000</v>
      </c>
      <c r="E3588" s="9">
        <v>0.6</v>
      </c>
    </row>
    <row r="3589" spans="1:5" x14ac:dyDescent="0.25">
      <c r="A3589" s="13">
        <v>36.89</v>
      </c>
      <c r="B3589" s="48" t="s">
        <v>21</v>
      </c>
      <c r="D3589" s="147">
        <v>730441001000</v>
      </c>
      <c r="E3589" s="9">
        <v>0.6</v>
      </c>
    </row>
    <row r="3590" spans="1:5" x14ac:dyDescent="0.25">
      <c r="A3590" s="13">
        <v>36.9</v>
      </c>
      <c r="B3590" s="48" t="s">
        <v>21</v>
      </c>
      <c r="D3590" s="145">
        <v>730449899000</v>
      </c>
      <c r="E3590" s="9">
        <v>0.6</v>
      </c>
    </row>
    <row r="3591" spans="1:5" x14ac:dyDescent="0.25">
      <c r="A3591" s="13">
        <v>36.909999999999997</v>
      </c>
      <c r="B3591" s="48" t="s">
        <v>21</v>
      </c>
      <c r="D3591" s="147">
        <v>722240100000</v>
      </c>
      <c r="E3591" s="9">
        <v>0.6</v>
      </c>
    </row>
    <row r="3592" spans="1:5" x14ac:dyDescent="0.25">
      <c r="A3592" s="13">
        <v>36.92</v>
      </c>
      <c r="B3592" s="48" t="s">
        <v>21</v>
      </c>
      <c r="D3592" s="145">
        <v>721913100011</v>
      </c>
      <c r="E3592" s="9">
        <v>0.6</v>
      </c>
    </row>
    <row r="3593" spans="1:5" x14ac:dyDescent="0.25">
      <c r="A3593" s="13">
        <v>36.93</v>
      </c>
      <c r="B3593" s="48" t="s">
        <v>21</v>
      </c>
      <c r="D3593" s="147">
        <v>721912100011</v>
      </c>
      <c r="E3593" s="9">
        <v>0.6</v>
      </c>
    </row>
    <row r="3594" spans="1:5" x14ac:dyDescent="0.25">
      <c r="A3594" s="13">
        <v>36.94</v>
      </c>
      <c r="B3594" s="48" t="s">
        <v>21</v>
      </c>
      <c r="D3594" s="145">
        <v>721914900011</v>
      </c>
      <c r="E3594" s="9">
        <v>0.6</v>
      </c>
    </row>
    <row r="3595" spans="1:5" x14ac:dyDescent="0.25">
      <c r="A3595" s="13">
        <v>36.950000000000003</v>
      </c>
      <c r="B3595" s="48" t="s">
        <v>21</v>
      </c>
      <c r="D3595" s="147">
        <v>721914100011</v>
      </c>
      <c r="E3595" s="9">
        <v>0.6</v>
      </c>
    </row>
    <row r="3596" spans="1:5" x14ac:dyDescent="0.25">
      <c r="A3596" s="13">
        <v>36.96</v>
      </c>
      <c r="B3596" s="48" t="s">
        <v>21</v>
      </c>
      <c r="D3596" s="145">
        <v>721911000011</v>
      </c>
      <c r="E3596" s="9">
        <v>0.6</v>
      </c>
    </row>
    <row r="3597" spans="1:5" x14ac:dyDescent="0.25">
      <c r="A3597" s="13">
        <v>36.97</v>
      </c>
      <c r="B3597" s="48" t="s">
        <v>21</v>
      </c>
      <c r="D3597" s="147">
        <v>722012000011</v>
      </c>
      <c r="E3597" s="9">
        <v>0.6</v>
      </c>
    </row>
    <row r="3598" spans="1:5" x14ac:dyDescent="0.25">
      <c r="A3598" s="13">
        <v>36.979999999999997</v>
      </c>
      <c r="B3598" s="48" t="s">
        <v>21</v>
      </c>
      <c r="D3598" s="145">
        <v>722011000011</v>
      </c>
      <c r="E3598" s="9">
        <v>0.6</v>
      </c>
    </row>
    <row r="3599" spans="1:5" x14ac:dyDescent="0.25">
      <c r="A3599" s="13">
        <v>36.99</v>
      </c>
      <c r="B3599" s="48" t="s">
        <v>21</v>
      </c>
      <c r="D3599" s="147">
        <v>721923000011</v>
      </c>
      <c r="E3599" s="9">
        <v>0.6</v>
      </c>
    </row>
    <row r="3600" spans="1:5" x14ac:dyDescent="0.25">
      <c r="A3600" s="13">
        <v>37</v>
      </c>
      <c r="B3600" s="48" t="s">
        <v>21</v>
      </c>
      <c r="D3600" s="145">
        <v>721922900011</v>
      </c>
      <c r="E3600" s="9">
        <v>0.6</v>
      </c>
    </row>
    <row r="3601" spans="1:5" x14ac:dyDescent="0.25">
      <c r="A3601" s="13">
        <v>37.01</v>
      </c>
      <c r="B3601" s="48" t="s">
        <v>21</v>
      </c>
      <c r="D3601" s="147">
        <v>721922100011</v>
      </c>
      <c r="E3601" s="9">
        <v>0.6</v>
      </c>
    </row>
    <row r="3602" spans="1:5" x14ac:dyDescent="0.25">
      <c r="A3602" s="13">
        <v>37.020000000000003</v>
      </c>
      <c r="B3602" s="48" t="s">
        <v>21</v>
      </c>
      <c r="D3602" s="145">
        <v>721924000011</v>
      </c>
      <c r="E3602" s="9">
        <v>0.6</v>
      </c>
    </row>
    <row r="3603" spans="1:5" x14ac:dyDescent="0.25">
      <c r="A3603" s="13">
        <v>37.03</v>
      </c>
      <c r="B3603" s="48" t="s">
        <v>21</v>
      </c>
      <c r="D3603" s="147">
        <v>721921900011</v>
      </c>
      <c r="E3603" s="9">
        <v>0.6</v>
      </c>
    </row>
    <row r="3604" spans="1:5" x14ac:dyDescent="0.25">
      <c r="A3604" s="13">
        <v>37.04</v>
      </c>
      <c r="B3604" s="48" t="s">
        <v>21</v>
      </c>
      <c r="D3604" s="145">
        <v>722012000012</v>
      </c>
      <c r="E3604" s="9">
        <v>0.6</v>
      </c>
    </row>
    <row r="3605" spans="1:5" x14ac:dyDescent="0.25">
      <c r="A3605" s="13">
        <v>37.049999999999997</v>
      </c>
      <c r="B3605" s="48" t="s">
        <v>21</v>
      </c>
      <c r="D3605" s="147">
        <v>722011000012</v>
      </c>
      <c r="E3605" s="9">
        <v>0.6</v>
      </c>
    </row>
    <row r="3606" spans="1:5" x14ac:dyDescent="0.25">
      <c r="A3606" s="13">
        <v>37.06</v>
      </c>
      <c r="B3606" s="48" t="s">
        <v>21</v>
      </c>
      <c r="D3606" s="145">
        <v>722300110000</v>
      </c>
      <c r="E3606" s="9">
        <v>0.6</v>
      </c>
    </row>
    <row r="3607" spans="1:5" x14ac:dyDescent="0.25">
      <c r="A3607" s="13">
        <v>37.07</v>
      </c>
      <c r="B3607" s="48" t="s">
        <v>21</v>
      </c>
      <c r="D3607" s="147">
        <v>722300910000</v>
      </c>
      <c r="E3607" s="9">
        <v>0.6</v>
      </c>
    </row>
    <row r="3608" spans="1:5" x14ac:dyDescent="0.25">
      <c r="A3608" s="13">
        <v>37.08</v>
      </c>
      <c r="B3608" s="48" t="s">
        <v>21</v>
      </c>
      <c r="D3608" s="145">
        <v>721891800012</v>
      </c>
      <c r="E3608" s="9">
        <v>0.6</v>
      </c>
    </row>
    <row r="3609" spans="1:5" x14ac:dyDescent="0.25">
      <c r="A3609" s="13">
        <v>37.090000000000003</v>
      </c>
      <c r="B3609" s="48" t="s">
        <v>21</v>
      </c>
      <c r="D3609" s="147">
        <v>721891100012</v>
      </c>
      <c r="E3609" s="9">
        <v>0.6</v>
      </c>
    </row>
    <row r="3610" spans="1:5" x14ac:dyDescent="0.25">
      <c r="A3610" s="13">
        <v>37.1</v>
      </c>
      <c r="B3610" s="48" t="s">
        <v>21</v>
      </c>
      <c r="D3610" s="145">
        <v>721899190000</v>
      </c>
      <c r="E3610" s="9">
        <v>0.6</v>
      </c>
    </row>
    <row r="3611" spans="1:5" x14ac:dyDescent="0.25">
      <c r="A3611" s="13">
        <v>37.11</v>
      </c>
      <c r="B3611" s="48" t="s">
        <v>21</v>
      </c>
      <c r="D3611" s="147">
        <v>722012000013</v>
      </c>
      <c r="E3611" s="9">
        <v>0.6</v>
      </c>
    </row>
    <row r="3612" spans="1:5" x14ac:dyDescent="0.25">
      <c r="A3612" s="13">
        <v>37.119999999999997</v>
      </c>
      <c r="B3612" s="48" t="s">
        <v>21</v>
      </c>
      <c r="D3612" s="145">
        <v>722011000013</v>
      </c>
      <c r="E3612" s="9">
        <v>0.6</v>
      </c>
    </row>
    <row r="3613" spans="1:5" x14ac:dyDescent="0.25">
      <c r="A3613" s="13">
        <v>37.130000000000003</v>
      </c>
      <c r="B3613" s="48" t="s">
        <v>21</v>
      </c>
      <c r="D3613" s="147">
        <v>110813001000</v>
      </c>
      <c r="E3613" s="9">
        <v>0.6</v>
      </c>
    </row>
    <row r="3614" spans="1:5" x14ac:dyDescent="0.25">
      <c r="A3614" s="13">
        <v>37.14</v>
      </c>
      <c r="B3614" s="48" t="s">
        <v>21</v>
      </c>
      <c r="D3614" s="145">
        <v>110813009000</v>
      </c>
      <c r="E3614" s="9">
        <v>0.6</v>
      </c>
    </row>
    <row r="3615" spans="1:5" x14ac:dyDescent="0.25">
      <c r="A3615" s="13">
        <v>37.15</v>
      </c>
      <c r="B3615" s="48" t="s">
        <v>21</v>
      </c>
      <c r="D3615" s="147">
        <v>290391000013</v>
      </c>
      <c r="E3615" s="9">
        <v>0.6</v>
      </c>
    </row>
    <row r="3616" spans="1:5" x14ac:dyDescent="0.25">
      <c r="A3616" s="13">
        <v>37.159999999999997</v>
      </c>
      <c r="B3616" s="48" t="s">
        <v>21</v>
      </c>
      <c r="D3616" s="145">
        <v>130220109012</v>
      </c>
      <c r="E3616" s="9">
        <v>0.6</v>
      </c>
    </row>
    <row r="3617" spans="1:5" x14ac:dyDescent="0.25">
      <c r="A3617" s="13">
        <v>37.17</v>
      </c>
      <c r="B3617" s="48" t="s">
        <v>21</v>
      </c>
      <c r="D3617" s="147">
        <v>130220909012</v>
      </c>
      <c r="E3617" s="9">
        <v>0.6</v>
      </c>
    </row>
    <row r="3618" spans="1:5" x14ac:dyDescent="0.25">
      <c r="A3618" s="13">
        <v>37.18</v>
      </c>
      <c r="B3618" s="48" t="s">
        <v>21</v>
      </c>
      <c r="D3618" s="145">
        <v>130220101000</v>
      </c>
      <c r="E3618" s="9">
        <v>0.6</v>
      </c>
    </row>
    <row r="3619" spans="1:5" x14ac:dyDescent="0.25">
      <c r="A3619" s="13">
        <v>37.19</v>
      </c>
      <c r="B3619" s="48" t="s">
        <v>21</v>
      </c>
      <c r="D3619" s="147">
        <v>130220901000</v>
      </c>
      <c r="E3619" s="9">
        <v>0.6</v>
      </c>
    </row>
    <row r="3620" spans="1:5" x14ac:dyDescent="0.25">
      <c r="A3620" s="13">
        <v>37.200000000000003</v>
      </c>
      <c r="B3620" s="48" t="s">
        <v>21</v>
      </c>
      <c r="D3620" s="145">
        <v>130220109011</v>
      </c>
      <c r="E3620" s="9">
        <v>0.6</v>
      </c>
    </row>
    <row r="3621" spans="1:5" x14ac:dyDescent="0.25">
      <c r="A3621" s="13">
        <v>37.21</v>
      </c>
      <c r="B3621" s="48" t="s">
        <v>21</v>
      </c>
      <c r="D3621" s="147">
        <v>130220909011</v>
      </c>
      <c r="E3621" s="9">
        <v>0.6</v>
      </c>
    </row>
    <row r="3622" spans="1:5" x14ac:dyDescent="0.25">
      <c r="A3622" s="13">
        <v>37.22</v>
      </c>
      <c r="B3622" s="48" t="s">
        <v>21</v>
      </c>
      <c r="D3622" s="145">
        <v>300310000000</v>
      </c>
      <c r="E3622" s="9">
        <v>0.6</v>
      </c>
    </row>
    <row r="3623" spans="1:5" x14ac:dyDescent="0.25">
      <c r="A3623" s="13">
        <v>37.229999999999997</v>
      </c>
      <c r="B3623" s="48" t="s">
        <v>21</v>
      </c>
      <c r="D3623" s="147">
        <v>820320000011</v>
      </c>
      <c r="E3623" s="9">
        <v>0.6</v>
      </c>
    </row>
    <row r="3624" spans="1:5" x14ac:dyDescent="0.25">
      <c r="A3624" s="13">
        <v>37.24</v>
      </c>
      <c r="B3624" s="48" t="s">
        <v>21</v>
      </c>
      <c r="D3624" s="145">
        <v>290542000000</v>
      </c>
      <c r="E3624" s="9">
        <v>0.6</v>
      </c>
    </row>
    <row r="3625" spans="1:5" x14ac:dyDescent="0.25">
      <c r="A3625" s="13">
        <v>37.25</v>
      </c>
      <c r="B3625" s="48" t="s">
        <v>21</v>
      </c>
      <c r="D3625" s="147">
        <v>290344000011</v>
      </c>
      <c r="E3625" s="9">
        <v>0.6</v>
      </c>
    </row>
    <row r="3626" spans="1:5" x14ac:dyDescent="0.25">
      <c r="A3626" s="13">
        <v>37.26</v>
      </c>
      <c r="B3626" s="48" t="s">
        <v>21</v>
      </c>
      <c r="D3626" s="145">
        <v>290499000021</v>
      </c>
      <c r="E3626" s="9">
        <v>0.6</v>
      </c>
    </row>
    <row r="3627" spans="1:5" x14ac:dyDescent="0.25">
      <c r="A3627" s="13">
        <v>37.270000000000003</v>
      </c>
      <c r="B3627" s="48" t="s">
        <v>21</v>
      </c>
      <c r="D3627" s="147">
        <v>290110009013</v>
      </c>
      <c r="E3627" s="9">
        <v>0.6</v>
      </c>
    </row>
    <row r="3628" spans="1:5" x14ac:dyDescent="0.25">
      <c r="A3628" s="13">
        <v>37.28</v>
      </c>
      <c r="B3628" s="48" t="s">
        <v>21</v>
      </c>
      <c r="D3628" s="145">
        <v>290519009016</v>
      </c>
      <c r="E3628" s="9">
        <v>0.6</v>
      </c>
    </row>
    <row r="3629" spans="1:5" x14ac:dyDescent="0.25">
      <c r="A3629" s="13">
        <v>37.29</v>
      </c>
      <c r="B3629" s="48" t="s">
        <v>21</v>
      </c>
      <c r="D3629" s="147">
        <v>291539003012</v>
      </c>
      <c r="E3629" s="9">
        <v>0.6</v>
      </c>
    </row>
    <row r="3630" spans="1:5" x14ac:dyDescent="0.25">
      <c r="A3630" s="13">
        <v>37.299999999999997</v>
      </c>
      <c r="B3630" s="48" t="s">
        <v>21</v>
      </c>
      <c r="D3630" s="145">
        <v>293353900012</v>
      </c>
      <c r="E3630" s="9">
        <v>0.6</v>
      </c>
    </row>
    <row r="3631" spans="1:5" x14ac:dyDescent="0.25">
      <c r="A3631" s="13">
        <v>37.31</v>
      </c>
      <c r="B3631" s="48" t="s">
        <v>21</v>
      </c>
      <c r="D3631" s="147">
        <v>290349300017</v>
      </c>
      <c r="E3631" s="9">
        <v>0.6</v>
      </c>
    </row>
    <row r="3632" spans="1:5" x14ac:dyDescent="0.25">
      <c r="A3632" s="13">
        <v>37.32</v>
      </c>
      <c r="B3632" s="48" t="s">
        <v>21</v>
      </c>
      <c r="D3632" s="145">
        <v>290436000000</v>
      </c>
      <c r="E3632" s="9">
        <v>0.6</v>
      </c>
    </row>
    <row r="3633" spans="1:5" x14ac:dyDescent="0.25">
      <c r="A3633" s="13">
        <v>37.33</v>
      </c>
      <c r="B3633" s="48" t="s">
        <v>21</v>
      </c>
      <c r="D3633" s="147">
        <v>290349300012</v>
      </c>
      <c r="E3633" s="9">
        <v>0.6</v>
      </c>
    </row>
    <row r="3634" spans="1:5" x14ac:dyDescent="0.25">
      <c r="A3634" s="13">
        <v>37.340000000000003</v>
      </c>
      <c r="B3634" s="48" t="s">
        <v>21</v>
      </c>
      <c r="D3634" s="145">
        <v>284700001000</v>
      </c>
      <c r="E3634" s="9">
        <v>0.6</v>
      </c>
    </row>
    <row r="3635" spans="1:5" x14ac:dyDescent="0.25">
      <c r="A3635" s="13">
        <v>37.35</v>
      </c>
      <c r="B3635" s="48" t="s">
        <v>21</v>
      </c>
      <c r="D3635" s="147">
        <v>281119809011</v>
      </c>
      <c r="E3635" s="9">
        <v>0.6</v>
      </c>
    </row>
    <row r="3636" spans="1:5" x14ac:dyDescent="0.25">
      <c r="A3636" s="13">
        <v>37.36</v>
      </c>
      <c r="B3636" s="48" t="s">
        <v>21</v>
      </c>
      <c r="D3636" s="145">
        <v>291620000013</v>
      </c>
      <c r="E3636" s="9">
        <v>0.6</v>
      </c>
    </row>
    <row r="3637" spans="1:5" x14ac:dyDescent="0.25">
      <c r="A3637" s="13">
        <v>37.369999999999997</v>
      </c>
      <c r="B3637" s="48" t="s">
        <v>21</v>
      </c>
      <c r="D3637" s="147">
        <v>284150009031</v>
      </c>
      <c r="E3637" s="9">
        <v>0.6</v>
      </c>
    </row>
    <row r="3638" spans="1:5" x14ac:dyDescent="0.25">
      <c r="A3638" s="13">
        <v>37.380000000000003</v>
      </c>
      <c r="B3638" s="48" t="s">
        <v>21</v>
      </c>
      <c r="D3638" s="145">
        <v>293333000024</v>
      </c>
      <c r="E3638" s="9">
        <v>0.6</v>
      </c>
    </row>
    <row r="3639" spans="1:5" x14ac:dyDescent="0.25">
      <c r="A3639" s="13">
        <v>37.39</v>
      </c>
      <c r="B3639" s="48" t="s">
        <v>21</v>
      </c>
      <c r="D3639" s="147">
        <v>293339990024</v>
      </c>
      <c r="E3639" s="9">
        <v>0.6</v>
      </c>
    </row>
    <row r="3640" spans="1:5" x14ac:dyDescent="0.25">
      <c r="A3640" s="13">
        <v>37.4</v>
      </c>
      <c r="B3640" s="48" t="s">
        <v>21</v>
      </c>
      <c r="D3640" s="145">
        <v>293339990025</v>
      </c>
      <c r="E3640" s="9">
        <v>0.6</v>
      </c>
    </row>
    <row r="3641" spans="1:5" x14ac:dyDescent="0.25">
      <c r="A3641" s="13">
        <v>37.409999999999997</v>
      </c>
      <c r="B3641" s="48" t="s">
        <v>21</v>
      </c>
      <c r="D3641" s="147">
        <v>292421000021</v>
      </c>
      <c r="E3641" s="9">
        <v>0.6</v>
      </c>
    </row>
    <row r="3642" spans="1:5" x14ac:dyDescent="0.25">
      <c r="A3642" s="13">
        <v>37.42</v>
      </c>
      <c r="B3642" s="48" t="s">
        <v>21</v>
      </c>
      <c r="D3642" s="145">
        <v>280300001000</v>
      </c>
      <c r="E3642" s="9">
        <v>0.6</v>
      </c>
    </row>
    <row r="3643" spans="1:5" x14ac:dyDescent="0.25">
      <c r="A3643" s="13">
        <v>37.43</v>
      </c>
      <c r="B3643" s="48" t="s">
        <v>21</v>
      </c>
      <c r="D3643" s="147">
        <v>271312000000</v>
      </c>
      <c r="E3643" s="9">
        <v>0.6</v>
      </c>
    </row>
    <row r="3644" spans="1:5" x14ac:dyDescent="0.25">
      <c r="A3644" s="13">
        <v>37.44</v>
      </c>
      <c r="B3644" s="48" t="s">
        <v>21</v>
      </c>
      <c r="D3644" s="145">
        <v>382499100000</v>
      </c>
      <c r="E3644" s="9">
        <v>0.6</v>
      </c>
    </row>
    <row r="3645" spans="1:5" x14ac:dyDescent="0.25">
      <c r="A3645" s="13">
        <v>37.450000000000003</v>
      </c>
      <c r="B3645" s="48" t="s">
        <v>21</v>
      </c>
      <c r="D3645" s="147">
        <v>340311000000</v>
      </c>
      <c r="E3645" s="9">
        <v>0.6</v>
      </c>
    </row>
    <row r="3646" spans="1:5" x14ac:dyDescent="0.25">
      <c r="A3646" s="13">
        <v>37.46</v>
      </c>
      <c r="B3646" s="48" t="s">
        <v>21</v>
      </c>
      <c r="D3646" s="145">
        <v>340319200000</v>
      </c>
      <c r="E3646" s="9">
        <v>0.6</v>
      </c>
    </row>
    <row r="3647" spans="1:5" x14ac:dyDescent="0.25">
      <c r="A3647" s="13">
        <v>37.47</v>
      </c>
      <c r="B3647" s="48" t="s">
        <v>21</v>
      </c>
      <c r="D3647" s="147">
        <v>902789300000</v>
      </c>
      <c r="E3647" s="9">
        <v>0.6</v>
      </c>
    </row>
    <row r="3648" spans="1:5" x14ac:dyDescent="0.25">
      <c r="A3648" s="13">
        <v>37.479999999999997</v>
      </c>
      <c r="B3648" s="48" t="s">
        <v>21</v>
      </c>
      <c r="D3648" s="145">
        <v>293339990026</v>
      </c>
      <c r="E3648" s="9">
        <v>0.6</v>
      </c>
    </row>
    <row r="3649" spans="1:5" x14ac:dyDescent="0.25">
      <c r="A3649" s="13">
        <v>37.49</v>
      </c>
      <c r="B3649" s="48" t="s">
        <v>21</v>
      </c>
      <c r="D3649" s="147">
        <v>293333000026</v>
      </c>
      <c r="E3649" s="9">
        <v>0.6</v>
      </c>
    </row>
    <row r="3650" spans="1:5" x14ac:dyDescent="0.25">
      <c r="A3650" s="13">
        <v>37.5</v>
      </c>
      <c r="B3650" s="48" t="s">
        <v>21</v>
      </c>
      <c r="D3650" s="145">
        <v>852210000000</v>
      </c>
      <c r="E3650" s="9">
        <v>0.6</v>
      </c>
    </row>
    <row r="3651" spans="1:5" x14ac:dyDescent="0.25">
      <c r="A3651" s="13">
        <v>37.51</v>
      </c>
      <c r="B3651" s="48" t="s">
        <v>21</v>
      </c>
      <c r="D3651" s="147">
        <v>710410000000</v>
      </c>
      <c r="E3651" s="9">
        <v>0.6</v>
      </c>
    </row>
    <row r="3652" spans="1:5" x14ac:dyDescent="0.25">
      <c r="A3652" s="13">
        <v>37.520000000000003</v>
      </c>
      <c r="B3652" s="48" t="s">
        <v>21</v>
      </c>
      <c r="D3652" s="145">
        <v>293979909014</v>
      </c>
      <c r="E3652" s="9">
        <v>0.6</v>
      </c>
    </row>
    <row r="3653" spans="1:5" x14ac:dyDescent="0.25">
      <c r="A3653" s="13">
        <v>37.53</v>
      </c>
      <c r="B3653" s="48" t="s">
        <v>21</v>
      </c>
      <c r="D3653" s="147">
        <v>290219000011</v>
      </c>
      <c r="E3653" s="9">
        <v>0.6</v>
      </c>
    </row>
    <row r="3654" spans="1:5" x14ac:dyDescent="0.25">
      <c r="A3654" s="13">
        <v>37.54</v>
      </c>
      <c r="B3654" s="48" t="s">
        <v>21</v>
      </c>
      <c r="D3654" s="145">
        <v>294110000032</v>
      </c>
      <c r="E3654" s="9">
        <v>0.6</v>
      </c>
    </row>
    <row r="3655" spans="1:5" x14ac:dyDescent="0.25">
      <c r="A3655" s="13">
        <v>37.549999999999997</v>
      </c>
      <c r="B3655" s="48" t="s">
        <v>21</v>
      </c>
      <c r="D3655" s="147">
        <v>293359950011</v>
      </c>
      <c r="E3655" s="9">
        <v>0.6</v>
      </c>
    </row>
    <row r="3656" spans="1:5" x14ac:dyDescent="0.25">
      <c r="A3656" s="13">
        <v>37.56</v>
      </c>
      <c r="B3656" s="48" t="s">
        <v>21</v>
      </c>
      <c r="D3656" s="145">
        <v>293359950012</v>
      </c>
      <c r="E3656" s="9">
        <v>0.6</v>
      </c>
    </row>
    <row r="3657" spans="1:5" x14ac:dyDescent="0.25">
      <c r="A3657" s="13">
        <v>37.57</v>
      </c>
      <c r="B3657" s="48" t="s">
        <v>21</v>
      </c>
      <c r="D3657" s="147">
        <v>293359950013</v>
      </c>
      <c r="E3657" s="9">
        <v>0.6</v>
      </c>
    </row>
    <row r="3658" spans="1:5" x14ac:dyDescent="0.25">
      <c r="A3658" s="13">
        <v>37.58</v>
      </c>
      <c r="B3658" s="48" t="s">
        <v>21</v>
      </c>
      <c r="D3658" s="145">
        <v>293359950028</v>
      </c>
      <c r="E3658" s="9">
        <v>0.6</v>
      </c>
    </row>
    <row r="3659" spans="1:5" x14ac:dyDescent="0.25">
      <c r="A3659" s="13">
        <v>37.590000000000003</v>
      </c>
      <c r="B3659" s="48" t="s">
        <v>21</v>
      </c>
      <c r="D3659" s="147">
        <v>293332000019</v>
      </c>
      <c r="E3659" s="9">
        <v>0.6</v>
      </c>
    </row>
    <row r="3660" spans="1:5" x14ac:dyDescent="0.25">
      <c r="A3660" s="13">
        <v>37.6</v>
      </c>
      <c r="B3660" s="48" t="s">
        <v>21</v>
      </c>
      <c r="D3660" s="145">
        <v>293332000021</v>
      </c>
      <c r="E3660" s="9">
        <v>0.6</v>
      </c>
    </row>
    <row r="3661" spans="1:5" x14ac:dyDescent="0.25">
      <c r="A3661" s="13">
        <v>37.61</v>
      </c>
      <c r="B3661" s="48" t="s">
        <v>21</v>
      </c>
      <c r="D3661" s="147">
        <v>293979909011</v>
      </c>
      <c r="E3661" s="9">
        <v>0.6</v>
      </c>
    </row>
    <row r="3662" spans="1:5" x14ac:dyDescent="0.25">
      <c r="A3662" s="13">
        <v>37.619999999999997</v>
      </c>
      <c r="B3662" s="48" t="s">
        <v>21</v>
      </c>
      <c r="D3662" s="145">
        <v>293293000000</v>
      </c>
      <c r="E3662" s="9">
        <v>0.6</v>
      </c>
    </row>
    <row r="3663" spans="1:5" x14ac:dyDescent="0.25">
      <c r="A3663" s="13">
        <v>37.630000000000003</v>
      </c>
      <c r="B3663" s="48" t="s">
        <v>21</v>
      </c>
      <c r="D3663" s="147">
        <v>293299004000</v>
      </c>
      <c r="E3663" s="9">
        <v>0.6</v>
      </c>
    </row>
    <row r="3664" spans="1:5" x14ac:dyDescent="0.25">
      <c r="A3664" s="13">
        <v>37.64</v>
      </c>
      <c r="B3664" s="48" t="s">
        <v>21</v>
      </c>
      <c r="D3664" s="145">
        <v>293299003000</v>
      </c>
      <c r="E3664" s="9">
        <v>0.6</v>
      </c>
    </row>
    <row r="3665" spans="1:5" x14ac:dyDescent="0.25">
      <c r="A3665" s="13">
        <v>37.65</v>
      </c>
      <c r="B3665" s="48" t="s">
        <v>21</v>
      </c>
      <c r="D3665" s="147">
        <v>130219709100</v>
      </c>
      <c r="E3665" s="9">
        <v>0.6</v>
      </c>
    </row>
    <row r="3666" spans="1:5" x14ac:dyDescent="0.25">
      <c r="A3666" s="13">
        <v>37.659999999999997</v>
      </c>
      <c r="B3666" s="48" t="s">
        <v>21</v>
      </c>
      <c r="D3666" s="145">
        <v>293331009011</v>
      </c>
      <c r="E3666" s="9">
        <v>0.6</v>
      </c>
    </row>
    <row r="3667" spans="1:5" x14ac:dyDescent="0.25">
      <c r="A3667" s="13">
        <v>37.67</v>
      </c>
      <c r="B3667" s="48" t="s">
        <v>21</v>
      </c>
      <c r="D3667" s="147">
        <v>293331009012</v>
      </c>
      <c r="E3667" s="9">
        <v>0.6</v>
      </c>
    </row>
    <row r="3668" spans="1:5" x14ac:dyDescent="0.25">
      <c r="A3668" s="13">
        <v>37.68</v>
      </c>
      <c r="B3668" s="48" t="s">
        <v>21</v>
      </c>
      <c r="D3668" s="145">
        <v>293331001000</v>
      </c>
      <c r="E3668" s="9">
        <v>0.6</v>
      </c>
    </row>
    <row r="3669" spans="1:5" x14ac:dyDescent="0.25">
      <c r="A3669" s="13">
        <v>37.69</v>
      </c>
      <c r="B3669" s="48" t="s">
        <v>21</v>
      </c>
      <c r="D3669" s="147">
        <v>293331009019</v>
      </c>
      <c r="E3669" s="9">
        <v>0.6</v>
      </c>
    </row>
    <row r="3670" spans="1:5" x14ac:dyDescent="0.25">
      <c r="A3670" s="13">
        <v>37.700000000000003</v>
      </c>
      <c r="B3670" s="48" t="s">
        <v>21</v>
      </c>
      <c r="D3670" s="145">
        <v>110819101000</v>
      </c>
      <c r="E3670" s="9">
        <v>0.6</v>
      </c>
    </row>
    <row r="3671" spans="1:5" x14ac:dyDescent="0.25">
      <c r="A3671" s="13">
        <v>37.71</v>
      </c>
      <c r="B3671" s="48" t="s">
        <v>21</v>
      </c>
      <c r="D3671" s="147">
        <v>110819109000</v>
      </c>
      <c r="E3671" s="9">
        <v>0.6</v>
      </c>
    </row>
    <row r="3672" spans="1:5" x14ac:dyDescent="0.25">
      <c r="A3672" s="13">
        <v>37.72</v>
      </c>
      <c r="B3672" s="48" t="s">
        <v>21</v>
      </c>
      <c r="D3672" s="145">
        <v>280920000014</v>
      </c>
      <c r="E3672" s="9">
        <v>0.6</v>
      </c>
    </row>
    <row r="3673" spans="1:5" x14ac:dyDescent="0.25">
      <c r="A3673" s="13">
        <v>37.729999999999997</v>
      </c>
      <c r="B3673" s="48" t="s">
        <v>21</v>
      </c>
      <c r="D3673" s="147">
        <v>290729008011</v>
      </c>
      <c r="E3673" s="9">
        <v>0.6</v>
      </c>
    </row>
    <row r="3674" spans="1:5" x14ac:dyDescent="0.25">
      <c r="A3674" s="13">
        <v>37.74</v>
      </c>
      <c r="B3674" s="48" t="s">
        <v>21</v>
      </c>
      <c r="D3674" s="145">
        <v>290729001011</v>
      </c>
      <c r="E3674" s="9">
        <v>0.6</v>
      </c>
    </row>
    <row r="3675" spans="1:5" x14ac:dyDescent="0.25">
      <c r="A3675" s="13">
        <v>37.75</v>
      </c>
      <c r="B3675" s="48" t="s">
        <v>21</v>
      </c>
      <c r="D3675" s="147">
        <v>291419900017</v>
      </c>
      <c r="E3675" s="9">
        <v>0.6</v>
      </c>
    </row>
    <row r="3676" spans="1:5" x14ac:dyDescent="0.25">
      <c r="A3676" s="13">
        <v>37.76</v>
      </c>
      <c r="B3676" s="48" t="s">
        <v>21</v>
      </c>
      <c r="D3676" s="145">
        <v>840991000012</v>
      </c>
      <c r="E3676" s="9">
        <v>0.6</v>
      </c>
    </row>
    <row r="3677" spans="1:5" x14ac:dyDescent="0.25">
      <c r="A3677" s="13">
        <v>37.770000000000003</v>
      </c>
      <c r="B3677" s="48" t="s">
        <v>21</v>
      </c>
      <c r="D3677" s="147">
        <v>840999000012</v>
      </c>
      <c r="E3677" s="9">
        <v>0.6</v>
      </c>
    </row>
    <row r="3678" spans="1:5" x14ac:dyDescent="0.25">
      <c r="A3678" s="13">
        <v>37.78</v>
      </c>
      <c r="B3678" s="48" t="s">
        <v>21</v>
      </c>
      <c r="D3678" s="145">
        <v>841480229019</v>
      </c>
      <c r="E3678" s="9">
        <v>0.6</v>
      </c>
    </row>
    <row r="3679" spans="1:5" x14ac:dyDescent="0.25">
      <c r="A3679" s="13">
        <v>37.79</v>
      </c>
      <c r="B3679" s="48" t="s">
        <v>21</v>
      </c>
      <c r="D3679" s="147">
        <v>841480221000</v>
      </c>
      <c r="E3679" s="9">
        <v>0.6</v>
      </c>
    </row>
    <row r="3680" spans="1:5" x14ac:dyDescent="0.25">
      <c r="A3680" s="13">
        <v>37.799999999999997</v>
      </c>
      <c r="B3680" s="48" t="s">
        <v>21</v>
      </c>
      <c r="D3680" s="145">
        <v>841480511000</v>
      </c>
      <c r="E3680" s="9">
        <v>0.6</v>
      </c>
    </row>
    <row r="3681" spans="1:5" x14ac:dyDescent="0.25">
      <c r="A3681" s="13">
        <v>37.81</v>
      </c>
      <c r="B3681" s="48" t="s">
        <v>21</v>
      </c>
      <c r="D3681" s="147">
        <v>841480519000</v>
      </c>
      <c r="E3681" s="9">
        <v>0.6</v>
      </c>
    </row>
    <row r="3682" spans="1:5" x14ac:dyDescent="0.25">
      <c r="A3682" s="13">
        <v>37.82</v>
      </c>
      <c r="B3682" s="48" t="s">
        <v>21</v>
      </c>
      <c r="D3682" s="145">
        <v>850710200012</v>
      </c>
      <c r="E3682" s="9">
        <v>0.6</v>
      </c>
    </row>
    <row r="3683" spans="1:5" x14ac:dyDescent="0.25">
      <c r="A3683" s="13">
        <v>37.83</v>
      </c>
      <c r="B3683" s="48" t="s">
        <v>21</v>
      </c>
      <c r="D3683" s="147">
        <v>681591000011</v>
      </c>
      <c r="E3683" s="9">
        <v>0.6</v>
      </c>
    </row>
    <row r="3684" spans="1:5" x14ac:dyDescent="0.25">
      <c r="A3684" s="13">
        <v>37.840000000000003</v>
      </c>
      <c r="B3684" s="48" t="s">
        <v>21</v>
      </c>
      <c r="D3684" s="145">
        <v>290819009013</v>
      </c>
      <c r="E3684" s="9">
        <v>0.6</v>
      </c>
    </row>
    <row r="3685" spans="1:5" x14ac:dyDescent="0.25">
      <c r="A3685" s="13">
        <v>37.85</v>
      </c>
      <c r="B3685" s="48" t="s">
        <v>21</v>
      </c>
      <c r="D3685" s="147">
        <v>290819001012</v>
      </c>
      <c r="E3685" s="9">
        <v>0.6</v>
      </c>
    </row>
    <row r="3686" spans="1:5" x14ac:dyDescent="0.25">
      <c r="A3686" s="13">
        <v>37.86</v>
      </c>
      <c r="B3686" s="48" t="s">
        <v>21</v>
      </c>
      <c r="D3686" s="145">
        <v>291539009111</v>
      </c>
      <c r="E3686" s="9">
        <v>0.6</v>
      </c>
    </row>
    <row r="3687" spans="1:5" x14ac:dyDescent="0.25">
      <c r="A3687" s="13">
        <v>37.869999999999997</v>
      </c>
      <c r="B3687" s="48" t="s">
        <v>21</v>
      </c>
      <c r="D3687" s="147">
        <v>391190920000</v>
      </c>
      <c r="E3687" s="9">
        <v>0.6</v>
      </c>
    </row>
    <row r="3688" spans="1:5" x14ac:dyDescent="0.25">
      <c r="A3688" s="13">
        <v>37.880000000000003</v>
      </c>
      <c r="B3688" s="48" t="s">
        <v>21</v>
      </c>
      <c r="D3688" s="145">
        <v>391220190019</v>
      </c>
      <c r="E3688" s="9">
        <v>0.6</v>
      </c>
    </row>
    <row r="3689" spans="1:5" x14ac:dyDescent="0.25">
      <c r="A3689" s="13">
        <v>37.89</v>
      </c>
      <c r="B3689" s="48" t="s">
        <v>21</v>
      </c>
      <c r="D3689" s="147">
        <v>390421000000</v>
      </c>
      <c r="E3689" s="9">
        <v>0.6</v>
      </c>
    </row>
    <row r="3690" spans="1:5" x14ac:dyDescent="0.25">
      <c r="A3690" s="13">
        <v>37.9</v>
      </c>
      <c r="B3690" s="48" t="s">
        <v>21</v>
      </c>
      <c r="D3690" s="145">
        <v>390422000000</v>
      </c>
      <c r="E3690" s="9">
        <v>0.6</v>
      </c>
    </row>
    <row r="3691" spans="1:5" x14ac:dyDescent="0.25">
      <c r="A3691" s="13">
        <v>37.909999999999997</v>
      </c>
      <c r="B3691" s="48" t="s">
        <v>21</v>
      </c>
      <c r="D3691" s="147">
        <v>400299100000</v>
      </c>
      <c r="E3691" s="9">
        <v>0.6</v>
      </c>
    </row>
    <row r="3692" spans="1:5" x14ac:dyDescent="0.25">
      <c r="A3692" s="13">
        <v>37.92</v>
      </c>
      <c r="B3692" s="48" t="s">
        <v>21</v>
      </c>
      <c r="D3692" s="145">
        <v>481151001000</v>
      </c>
      <c r="E3692" s="9">
        <v>0.6</v>
      </c>
    </row>
    <row r="3693" spans="1:5" x14ac:dyDescent="0.25">
      <c r="A3693" s="13">
        <v>37.93</v>
      </c>
      <c r="B3693" s="48" t="s">
        <v>21</v>
      </c>
      <c r="D3693" s="147">
        <v>391739008000</v>
      </c>
      <c r="E3693" s="9">
        <v>0.6</v>
      </c>
    </row>
    <row r="3694" spans="1:5" x14ac:dyDescent="0.25">
      <c r="A3694" s="13">
        <v>37.94</v>
      </c>
      <c r="B3694" s="48" t="s">
        <v>21</v>
      </c>
      <c r="D3694" s="145">
        <v>391732008000</v>
      </c>
      <c r="E3694" s="9">
        <v>0.6</v>
      </c>
    </row>
    <row r="3695" spans="1:5" x14ac:dyDescent="0.25">
      <c r="A3695" s="13">
        <v>37.950000000000003</v>
      </c>
      <c r="B3695" s="48" t="s">
        <v>21</v>
      </c>
      <c r="D3695" s="147">
        <v>392690979018</v>
      </c>
      <c r="E3695" s="9">
        <v>0.6</v>
      </c>
    </row>
    <row r="3696" spans="1:5" x14ac:dyDescent="0.25">
      <c r="A3696" s="13">
        <v>37.96</v>
      </c>
      <c r="B3696" s="48" t="s">
        <v>21</v>
      </c>
      <c r="D3696" s="145">
        <v>392590200000</v>
      </c>
      <c r="E3696" s="9">
        <v>0.6</v>
      </c>
    </row>
    <row r="3697" spans="1:5" x14ac:dyDescent="0.25">
      <c r="A3697" s="13">
        <v>37.97</v>
      </c>
      <c r="B3697" s="48" t="s">
        <v>21</v>
      </c>
      <c r="D3697" s="147">
        <v>711100000011</v>
      </c>
      <c r="E3697" s="9">
        <v>0.6</v>
      </c>
    </row>
    <row r="3698" spans="1:5" x14ac:dyDescent="0.25">
      <c r="A3698" s="13">
        <v>37.979999999999997</v>
      </c>
      <c r="B3698" s="48" t="s">
        <v>21</v>
      </c>
      <c r="D3698" s="145">
        <v>711100000012</v>
      </c>
      <c r="E3698" s="9">
        <v>0.6</v>
      </c>
    </row>
    <row r="3699" spans="1:5" x14ac:dyDescent="0.25">
      <c r="A3699" s="13">
        <v>37.99</v>
      </c>
      <c r="B3699" s="48" t="s">
        <v>21</v>
      </c>
      <c r="D3699" s="147">
        <v>711011000000</v>
      </c>
      <c r="E3699" s="9">
        <v>0.6</v>
      </c>
    </row>
    <row r="3700" spans="1:5" x14ac:dyDescent="0.25">
      <c r="A3700" s="13">
        <v>38</v>
      </c>
      <c r="B3700" s="48" t="s">
        <v>21</v>
      </c>
      <c r="D3700" s="145">
        <v>711510000000</v>
      </c>
      <c r="E3700" s="9">
        <v>0.6</v>
      </c>
    </row>
    <row r="3701" spans="1:5" x14ac:dyDescent="0.25">
      <c r="A3701" s="13">
        <v>38.01</v>
      </c>
      <c r="B3701" s="48" t="s">
        <v>21</v>
      </c>
      <c r="D3701" s="147">
        <v>848180400000</v>
      </c>
      <c r="E3701" s="9">
        <v>0.6</v>
      </c>
    </row>
    <row r="3702" spans="1:5" x14ac:dyDescent="0.25">
      <c r="A3702" s="13">
        <v>38.020000000000003</v>
      </c>
      <c r="B3702" s="48" t="s">
        <v>21</v>
      </c>
      <c r="D3702" s="145">
        <v>391190130000</v>
      </c>
      <c r="E3702" s="9">
        <v>0.6</v>
      </c>
    </row>
    <row r="3703" spans="1:5" x14ac:dyDescent="0.25">
      <c r="A3703" s="13">
        <v>38.03</v>
      </c>
      <c r="B3703" s="48" t="s">
        <v>21</v>
      </c>
      <c r="D3703" s="147">
        <v>390599100000</v>
      </c>
      <c r="E3703" s="9">
        <v>0.6</v>
      </c>
    </row>
    <row r="3704" spans="1:5" x14ac:dyDescent="0.25">
      <c r="A3704" s="13">
        <v>38.04</v>
      </c>
      <c r="B3704" s="48" t="s">
        <v>21</v>
      </c>
      <c r="D3704" s="145">
        <v>390690100000</v>
      </c>
      <c r="E3704" s="9">
        <v>0.6</v>
      </c>
    </row>
    <row r="3705" spans="1:5" x14ac:dyDescent="0.25">
      <c r="A3705" s="13">
        <v>38.049999999999997</v>
      </c>
      <c r="B3705" s="48" t="s">
        <v>21</v>
      </c>
      <c r="D3705" s="147">
        <v>391120000000</v>
      </c>
      <c r="E3705" s="9">
        <v>0.6</v>
      </c>
    </row>
    <row r="3706" spans="1:5" x14ac:dyDescent="0.25">
      <c r="A3706" s="13">
        <v>38.06</v>
      </c>
      <c r="B3706" s="48" t="s">
        <v>21</v>
      </c>
      <c r="D3706" s="145">
        <v>391190110000</v>
      </c>
      <c r="E3706" s="9">
        <v>0.6</v>
      </c>
    </row>
    <row r="3707" spans="1:5" x14ac:dyDescent="0.25">
      <c r="A3707" s="13">
        <v>38.07</v>
      </c>
      <c r="B3707" s="48" t="s">
        <v>21</v>
      </c>
      <c r="D3707" s="147">
        <v>390530000000</v>
      </c>
      <c r="E3707" s="9">
        <v>0.6</v>
      </c>
    </row>
    <row r="3708" spans="1:5" x14ac:dyDescent="0.25">
      <c r="A3708" s="13">
        <v>38.08</v>
      </c>
      <c r="B3708" s="48" t="s">
        <v>21</v>
      </c>
      <c r="D3708" s="145">
        <v>390410000019</v>
      </c>
      <c r="E3708" s="9">
        <v>0.6</v>
      </c>
    </row>
    <row r="3709" spans="1:5" x14ac:dyDescent="0.25">
      <c r="A3709" s="13">
        <v>38.090000000000003</v>
      </c>
      <c r="B3709" s="48" t="s">
        <v>21</v>
      </c>
      <c r="D3709" s="147">
        <v>390512000000</v>
      </c>
      <c r="E3709" s="9">
        <v>0.6</v>
      </c>
    </row>
    <row r="3710" spans="1:5" x14ac:dyDescent="0.25">
      <c r="A3710" s="13">
        <v>38.1</v>
      </c>
      <c r="B3710" s="48" t="s">
        <v>21</v>
      </c>
      <c r="D3710" s="145">
        <v>390519000000</v>
      </c>
      <c r="E3710" s="9">
        <v>0.6</v>
      </c>
    </row>
    <row r="3711" spans="1:5" x14ac:dyDescent="0.25">
      <c r="A3711" s="13">
        <v>38.11</v>
      </c>
      <c r="B3711" s="48" t="s">
        <v>21</v>
      </c>
      <c r="D3711" s="147">
        <v>392099210000</v>
      </c>
      <c r="E3711" s="9">
        <v>0.6</v>
      </c>
    </row>
    <row r="3712" spans="1:5" x14ac:dyDescent="0.25">
      <c r="A3712" s="13">
        <v>38.119999999999997</v>
      </c>
      <c r="B3712" s="48" t="s">
        <v>21</v>
      </c>
      <c r="D3712" s="145">
        <v>560490101100</v>
      </c>
      <c r="E3712" s="9">
        <v>0.6</v>
      </c>
    </row>
    <row r="3713" spans="1:5" x14ac:dyDescent="0.25">
      <c r="A3713" s="13">
        <v>38.130000000000003</v>
      </c>
      <c r="B3713" s="48" t="s">
        <v>21</v>
      </c>
      <c r="D3713" s="147">
        <v>560490101200</v>
      </c>
      <c r="E3713" s="9">
        <v>0.6</v>
      </c>
    </row>
    <row r="3714" spans="1:5" x14ac:dyDescent="0.25">
      <c r="A3714" s="13">
        <v>38.14</v>
      </c>
      <c r="B3714" s="48" t="s">
        <v>21</v>
      </c>
      <c r="D3714" s="145">
        <v>290399800019</v>
      </c>
      <c r="E3714" s="9">
        <v>0.6</v>
      </c>
    </row>
    <row r="3715" spans="1:5" x14ac:dyDescent="0.25">
      <c r="A3715" s="13">
        <v>38.15</v>
      </c>
      <c r="B3715" s="48" t="s">
        <v>21</v>
      </c>
      <c r="D3715" s="147">
        <v>290399800015</v>
      </c>
      <c r="E3715" s="9">
        <v>0.6</v>
      </c>
    </row>
    <row r="3716" spans="1:5" x14ac:dyDescent="0.25">
      <c r="A3716" s="13">
        <v>38.159999999999997</v>
      </c>
      <c r="B3716" s="48" t="s">
        <v>21</v>
      </c>
      <c r="D3716" s="145">
        <v>392190100000</v>
      </c>
      <c r="E3716" s="9">
        <v>0.6</v>
      </c>
    </row>
    <row r="3717" spans="1:5" x14ac:dyDescent="0.25">
      <c r="A3717" s="13">
        <v>38.17</v>
      </c>
      <c r="B3717" s="48" t="s">
        <v>21</v>
      </c>
      <c r="D3717" s="147">
        <v>550510300019</v>
      </c>
      <c r="E3717" s="9">
        <v>0.6</v>
      </c>
    </row>
    <row r="3718" spans="1:5" x14ac:dyDescent="0.25">
      <c r="A3718" s="13">
        <v>38.18</v>
      </c>
      <c r="B3718" s="48" t="s">
        <v>21</v>
      </c>
      <c r="D3718" s="145">
        <v>560741000000</v>
      </c>
      <c r="E3718" s="9">
        <v>0.6</v>
      </c>
    </row>
    <row r="3719" spans="1:5" x14ac:dyDescent="0.25">
      <c r="A3719" s="13">
        <v>38.19</v>
      </c>
      <c r="B3719" s="48" t="s">
        <v>21</v>
      </c>
      <c r="D3719" s="147">
        <v>280920000015</v>
      </c>
      <c r="E3719" s="9">
        <v>0.6</v>
      </c>
    </row>
    <row r="3720" spans="1:5" x14ac:dyDescent="0.25">
      <c r="A3720" s="13">
        <v>38.200000000000003</v>
      </c>
      <c r="B3720" s="48" t="s">
        <v>21</v>
      </c>
      <c r="D3720" s="145">
        <v>390220000000</v>
      </c>
      <c r="E3720" s="9">
        <v>0.6</v>
      </c>
    </row>
    <row r="3721" spans="1:5" x14ac:dyDescent="0.25">
      <c r="A3721" s="13">
        <v>38.21</v>
      </c>
      <c r="B3721" s="48" t="s">
        <v>21</v>
      </c>
      <c r="D3721" s="147">
        <v>391400000000</v>
      </c>
      <c r="E3721" s="9">
        <v>0.6</v>
      </c>
    </row>
    <row r="3722" spans="1:5" x14ac:dyDescent="0.25">
      <c r="A3722" s="13">
        <v>38.22</v>
      </c>
      <c r="B3722" s="48" t="s">
        <v>21</v>
      </c>
      <c r="D3722" s="145">
        <v>294190000014</v>
      </c>
      <c r="E3722" s="9">
        <v>0.6</v>
      </c>
    </row>
    <row r="3723" spans="1:5" x14ac:dyDescent="0.25">
      <c r="A3723" s="13">
        <v>38.229999999999997</v>
      </c>
      <c r="B3723" s="48" t="s">
        <v>21</v>
      </c>
      <c r="D3723" s="147">
        <v>293719000019</v>
      </c>
      <c r="E3723" s="9">
        <v>0.6</v>
      </c>
    </row>
    <row r="3724" spans="1:5" x14ac:dyDescent="0.25">
      <c r="A3724" s="13">
        <v>38.24</v>
      </c>
      <c r="B3724" s="48" t="s">
        <v>21</v>
      </c>
      <c r="D3724" s="145">
        <v>550510700019</v>
      </c>
      <c r="E3724" s="9">
        <v>0.6</v>
      </c>
    </row>
    <row r="3725" spans="1:5" x14ac:dyDescent="0.25">
      <c r="A3725" s="13">
        <v>38.25</v>
      </c>
      <c r="B3725" s="48" t="s">
        <v>21</v>
      </c>
      <c r="D3725" s="147">
        <v>540412000019</v>
      </c>
      <c r="E3725" s="9">
        <v>0.6</v>
      </c>
    </row>
    <row r="3726" spans="1:5" x14ac:dyDescent="0.25">
      <c r="A3726" s="13">
        <v>38.26</v>
      </c>
      <c r="B3726" s="48" t="s">
        <v>21</v>
      </c>
      <c r="D3726" s="145">
        <v>540412000011</v>
      </c>
      <c r="E3726" s="9">
        <v>0.6</v>
      </c>
    </row>
    <row r="3727" spans="1:5" x14ac:dyDescent="0.25">
      <c r="A3727" s="13">
        <v>38.270000000000003</v>
      </c>
      <c r="B3727" s="48" t="s">
        <v>21</v>
      </c>
      <c r="D3727" s="147">
        <v>390290100000</v>
      </c>
      <c r="E3727" s="9">
        <v>0.6</v>
      </c>
    </row>
    <row r="3728" spans="1:5" x14ac:dyDescent="0.25">
      <c r="A3728" s="13">
        <v>38.28</v>
      </c>
      <c r="B3728" s="48" t="s">
        <v>21</v>
      </c>
      <c r="D3728" s="145">
        <v>390469100000</v>
      </c>
      <c r="E3728" s="9">
        <v>0.6</v>
      </c>
    </row>
    <row r="3729" spans="1:5" x14ac:dyDescent="0.25">
      <c r="A3729" s="13">
        <v>38.29</v>
      </c>
      <c r="B3729" s="48" t="s">
        <v>21</v>
      </c>
      <c r="D3729" s="147">
        <v>390290200000</v>
      </c>
      <c r="E3729" s="9">
        <v>0.6</v>
      </c>
    </row>
    <row r="3730" spans="1:5" x14ac:dyDescent="0.25">
      <c r="A3730" s="13">
        <v>38.299999999999997</v>
      </c>
      <c r="B3730" s="48" t="s">
        <v>21</v>
      </c>
      <c r="D3730" s="145">
        <v>540220001000</v>
      </c>
      <c r="E3730" s="9">
        <v>0.6</v>
      </c>
    </row>
    <row r="3731" spans="1:5" x14ac:dyDescent="0.25">
      <c r="A3731" s="13">
        <v>38.31</v>
      </c>
      <c r="B3731" s="48" t="s">
        <v>21</v>
      </c>
      <c r="D3731" s="147">
        <v>540220002911</v>
      </c>
      <c r="E3731" s="9">
        <v>0.6</v>
      </c>
    </row>
    <row r="3732" spans="1:5" x14ac:dyDescent="0.25">
      <c r="A3732" s="13">
        <v>38.32</v>
      </c>
      <c r="B3732" s="48" t="s">
        <v>21</v>
      </c>
      <c r="D3732" s="145">
        <v>381700800011</v>
      </c>
      <c r="E3732" s="9">
        <v>0.6</v>
      </c>
    </row>
    <row r="3733" spans="1:5" x14ac:dyDescent="0.25">
      <c r="A3733" s="13">
        <v>38.33</v>
      </c>
      <c r="B3733" s="48" t="s">
        <v>21</v>
      </c>
      <c r="D3733" s="147">
        <v>845390000000</v>
      </c>
      <c r="E3733" s="9">
        <v>0.6</v>
      </c>
    </row>
    <row r="3734" spans="1:5" x14ac:dyDescent="0.25">
      <c r="A3734" s="13">
        <v>38.340000000000003</v>
      </c>
      <c r="B3734" s="48" t="s">
        <v>21</v>
      </c>
      <c r="D3734" s="145">
        <v>310490009000</v>
      </c>
      <c r="E3734" s="9">
        <v>0.6</v>
      </c>
    </row>
    <row r="3735" spans="1:5" x14ac:dyDescent="0.25">
      <c r="A3735" s="13">
        <v>38.35</v>
      </c>
      <c r="B3735" s="48" t="s">
        <v>21</v>
      </c>
      <c r="D3735" s="147">
        <v>280519900011</v>
      </c>
      <c r="E3735" s="9">
        <v>0.6</v>
      </c>
    </row>
    <row r="3736" spans="1:5" x14ac:dyDescent="0.25">
      <c r="A3736" s="13">
        <v>38.36</v>
      </c>
      <c r="B3736" s="48" t="s">
        <v>21</v>
      </c>
      <c r="D3736" s="145">
        <v>292249859022</v>
      </c>
      <c r="E3736" s="9">
        <v>0.6</v>
      </c>
    </row>
    <row r="3737" spans="1:5" x14ac:dyDescent="0.25">
      <c r="A3737" s="13">
        <v>38.369999999999997</v>
      </c>
      <c r="B3737" s="48" t="s">
        <v>21</v>
      </c>
      <c r="D3737" s="147">
        <v>283640000012</v>
      </c>
      <c r="E3737" s="9">
        <v>0.6</v>
      </c>
    </row>
    <row r="3738" spans="1:5" x14ac:dyDescent="0.25">
      <c r="A3738" s="13">
        <v>38.380000000000003</v>
      </c>
      <c r="B3738" s="48" t="s">
        <v>21</v>
      </c>
      <c r="D3738" s="145">
        <v>291813001012</v>
      </c>
      <c r="E3738" s="9">
        <v>0.6</v>
      </c>
    </row>
    <row r="3739" spans="1:5" x14ac:dyDescent="0.25">
      <c r="A3739" s="13">
        <v>38.39</v>
      </c>
      <c r="B3739" s="48" t="s">
        <v>21</v>
      </c>
      <c r="D3739" s="147">
        <v>282751000012</v>
      </c>
      <c r="E3739" s="9">
        <v>0.6</v>
      </c>
    </row>
    <row r="3740" spans="1:5" x14ac:dyDescent="0.25">
      <c r="A3740" s="13">
        <v>38.4</v>
      </c>
      <c r="B3740" s="48" t="s">
        <v>21</v>
      </c>
      <c r="D3740" s="145">
        <v>284150001000</v>
      </c>
      <c r="E3740" s="9">
        <v>0.6</v>
      </c>
    </row>
    <row r="3741" spans="1:5" x14ac:dyDescent="0.25">
      <c r="A3741" s="13">
        <v>38.409999999999997</v>
      </c>
      <c r="B3741" s="48" t="s">
        <v>21</v>
      </c>
      <c r="D3741" s="147">
        <v>282690801000</v>
      </c>
      <c r="E3741" s="9">
        <v>0.6</v>
      </c>
    </row>
    <row r="3742" spans="1:5" x14ac:dyDescent="0.25">
      <c r="A3742" s="13">
        <v>38.42</v>
      </c>
      <c r="B3742" s="48" t="s">
        <v>21</v>
      </c>
      <c r="D3742" s="145">
        <v>282690806000</v>
      </c>
      <c r="E3742" s="9">
        <v>0.6</v>
      </c>
    </row>
    <row r="3743" spans="1:5" x14ac:dyDescent="0.25">
      <c r="A3743" s="13">
        <v>38.43</v>
      </c>
      <c r="B3743" s="48" t="s">
        <v>21</v>
      </c>
      <c r="D3743" s="147">
        <v>282619901000</v>
      </c>
      <c r="E3743" s="9">
        <v>0.6</v>
      </c>
    </row>
    <row r="3744" spans="1:5" x14ac:dyDescent="0.25">
      <c r="A3744" s="13">
        <v>38.44</v>
      </c>
      <c r="B3744" s="48" t="s">
        <v>21</v>
      </c>
      <c r="D3744" s="145">
        <v>283524000000</v>
      </c>
      <c r="E3744" s="9">
        <v>0.6</v>
      </c>
    </row>
    <row r="3745" spans="1:5" x14ac:dyDescent="0.25">
      <c r="A3745" s="13">
        <v>38.450000000000003</v>
      </c>
      <c r="B3745" s="48" t="s">
        <v>21</v>
      </c>
      <c r="D3745" s="147">
        <v>283510002000</v>
      </c>
      <c r="E3745" s="9">
        <v>0.6</v>
      </c>
    </row>
    <row r="3746" spans="1:5" x14ac:dyDescent="0.25">
      <c r="A3746" s="13">
        <v>38.46</v>
      </c>
      <c r="B3746" s="48" t="s">
        <v>21</v>
      </c>
      <c r="D3746" s="145">
        <v>291816000014</v>
      </c>
      <c r="E3746" s="9">
        <v>0.6</v>
      </c>
    </row>
    <row r="3747" spans="1:5" x14ac:dyDescent="0.25">
      <c r="A3747" s="13">
        <v>38.47</v>
      </c>
      <c r="B3747" s="48" t="s">
        <v>21</v>
      </c>
      <c r="D3747" s="147">
        <v>281520000000</v>
      </c>
      <c r="E3747" s="9">
        <v>0.6</v>
      </c>
    </row>
    <row r="3748" spans="1:5" x14ac:dyDescent="0.25">
      <c r="A3748" s="13">
        <v>38.479999999999997</v>
      </c>
      <c r="B3748" s="48" t="s">
        <v>21</v>
      </c>
      <c r="D3748" s="145">
        <v>282760003000</v>
      </c>
      <c r="E3748" s="9">
        <v>0.6</v>
      </c>
    </row>
    <row r="3749" spans="1:5" x14ac:dyDescent="0.25">
      <c r="A3749" s="13">
        <v>38.49</v>
      </c>
      <c r="B3749" s="48" t="s">
        <v>21</v>
      </c>
      <c r="D3749" s="147">
        <v>283640000011</v>
      </c>
      <c r="E3749" s="9">
        <v>0.6</v>
      </c>
    </row>
    <row r="3750" spans="1:5" x14ac:dyDescent="0.25">
      <c r="A3750" s="13">
        <v>38.5</v>
      </c>
      <c r="B3750" s="48" t="s">
        <v>21</v>
      </c>
      <c r="D3750" s="145">
        <v>282919000012</v>
      </c>
      <c r="E3750" s="9">
        <v>0.6</v>
      </c>
    </row>
    <row r="3751" spans="1:5" x14ac:dyDescent="0.25">
      <c r="A3751" s="13">
        <v>38.51</v>
      </c>
      <c r="B3751" s="48" t="s">
        <v>21</v>
      </c>
      <c r="D3751" s="147">
        <v>310420100000</v>
      </c>
      <c r="E3751" s="9">
        <v>0.6</v>
      </c>
    </row>
    <row r="3752" spans="1:5" x14ac:dyDescent="0.25">
      <c r="A3752" s="13">
        <v>38.520000000000003</v>
      </c>
      <c r="B3752" s="48" t="s">
        <v>21</v>
      </c>
      <c r="D3752" s="145">
        <v>310420900000</v>
      </c>
      <c r="E3752" s="9">
        <v>0.6</v>
      </c>
    </row>
    <row r="3753" spans="1:5" x14ac:dyDescent="0.25">
      <c r="A3753" s="13">
        <v>38.53</v>
      </c>
      <c r="B3753" s="48" t="s">
        <v>21</v>
      </c>
      <c r="D3753" s="147">
        <v>284150009012</v>
      </c>
      <c r="E3753" s="9">
        <v>0.6</v>
      </c>
    </row>
    <row r="3754" spans="1:5" x14ac:dyDescent="0.25">
      <c r="A3754" s="13">
        <v>38.54</v>
      </c>
      <c r="B3754" s="48" t="s">
        <v>21</v>
      </c>
      <c r="D3754" s="145">
        <v>291615009016</v>
      </c>
      <c r="E3754" s="9">
        <v>0.6</v>
      </c>
    </row>
    <row r="3755" spans="1:5" x14ac:dyDescent="0.25">
      <c r="A3755" s="13">
        <v>38.549999999999997</v>
      </c>
      <c r="B3755" s="48" t="s">
        <v>21</v>
      </c>
      <c r="D3755" s="147">
        <v>283410002011</v>
      </c>
      <c r="E3755" s="9">
        <v>0.6</v>
      </c>
    </row>
    <row r="3756" spans="1:5" x14ac:dyDescent="0.25">
      <c r="A3756" s="13">
        <v>38.56</v>
      </c>
      <c r="B3756" s="48" t="s">
        <v>21</v>
      </c>
      <c r="D3756" s="145">
        <v>291711009012</v>
      </c>
      <c r="E3756" s="9">
        <v>0.6</v>
      </c>
    </row>
    <row r="3757" spans="1:5" x14ac:dyDescent="0.25">
      <c r="A3757" s="13">
        <v>38.57</v>
      </c>
      <c r="B3757" s="48" t="s">
        <v>21</v>
      </c>
      <c r="D3757" s="147">
        <v>291615009015</v>
      </c>
      <c r="E3757" s="9">
        <v>0.6</v>
      </c>
    </row>
    <row r="3758" spans="1:5" x14ac:dyDescent="0.25">
      <c r="A3758" s="13">
        <v>38.58</v>
      </c>
      <c r="B3758" s="48" t="s">
        <v>21</v>
      </c>
      <c r="D3758" s="145">
        <v>283699902000</v>
      </c>
      <c r="E3758" s="9">
        <v>0.6</v>
      </c>
    </row>
    <row r="3759" spans="1:5" x14ac:dyDescent="0.25">
      <c r="A3759" s="13">
        <v>38.590000000000003</v>
      </c>
      <c r="B3759" s="48" t="s">
        <v>21</v>
      </c>
      <c r="D3759" s="147">
        <v>284161000000</v>
      </c>
      <c r="E3759" s="9">
        <v>0.6</v>
      </c>
    </row>
    <row r="3760" spans="1:5" x14ac:dyDescent="0.25">
      <c r="A3760" s="13">
        <v>38.6</v>
      </c>
      <c r="B3760" s="48" t="s">
        <v>21</v>
      </c>
      <c r="D3760" s="145">
        <v>283340003000</v>
      </c>
      <c r="E3760" s="9">
        <v>0.6</v>
      </c>
    </row>
    <row r="3761" spans="1:5" x14ac:dyDescent="0.25">
      <c r="A3761" s="13">
        <v>38.61</v>
      </c>
      <c r="B3761" s="48" t="s">
        <v>21</v>
      </c>
      <c r="D3761" s="147">
        <v>283539002000</v>
      </c>
      <c r="E3761" s="9">
        <v>0.6</v>
      </c>
    </row>
    <row r="3762" spans="1:5" x14ac:dyDescent="0.25">
      <c r="A3762" s="13">
        <v>38.619999999999997</v>
      </c>
      <c r="B3762" s="48" t="s">
        <v>21</v>
      </c>
      <c r="D3762" s="145">
        <v>283090851013</v>
      </c>
      <c r="E3762" s="9">
        <v>0.6</v>
      </c>
    </row>
    <row r="3763" spans="1:5" x14ac:dyDescent="0.25">
      <c r="A3763" s="13">
        <v>38.630000000000003</v>
      </c>
      <c r="B3763" s="48" t="s">
        <v>21</v>
      </c>
      <c r="D3763" s="147">
        <v>291815009012</v>
      </c>
      <c r="E3763" s="9">
        <v>0.6</v>
      </c>
    </row>
    <row r="3764" spans="1:5" x14ac:dyDescent="0.25">
      <c r="A3764" s="13">
        <v>38.64</v>
      </c>
      <c r="B3764" s="48" t="s">
        <v>21</v>
      </c>
      <c r="D3764" s="145">
        <v>283719003000</v>
      </c>
      <c r="E3764" s="9">
        <v>0.6</v>
      </c>
    </row>
    <row r="3765" spans="1:5" x14ac:dyDescent="0.25">
      <c r="A3765" s="13">
        <v>38.65</v>
      </c>
      <c r="B3765" s="48" t="s">
        <v>21</v>
      </c>
      <c r="D3765" s="147">
        <v>291570503011</v>
      </c>
      <c r="E3765" s="9">
        <v>0.6</v>
      </c>
    </row>
    <row r="3766" spans="1:5" x14ac:dyDescent="0.25">
      <c r="A3766" s="13">
        <v>38.659999999999997</v>
      </c>
      <c r="B3766" s="48" t="s">
        <v>21</v>
      </c>
      <c r="D3766" s="145">
        <v>310430001000</v>
      </c>
      <c r="E3766" s="9">
        <v>0.6</v>
      </c>
    </row>
    <row r="3767" spans="1:5" x14ac:dyDescent="0.25">
      <c r="A3767" s="13">
        <v>38.67</v>
      </c>
      <c r="B3767" s="48" t="s">
        <v>21</v>
      </c>
      <c r="D3767" s="147">
        <v>310430009000</v>
      </c>
      <c r="E3767" s="9">
        <v>0.6</v>
      </c>
    </row>
    <row r="3768" spans="1:5" x14ac:dyDescent="0.25">
      <c r="A3768" s="13">
        <v>38.68</v>
      </c>
      <c r="B3768" s="48" t="s">
        <v>21</v>
      </c>
      <c r="D3768" s="145">
        <v>283220009011</v>
      </c>
      <c r="E3768" s="9">
        <v>0.6</v>
      </c>
    </row>
    <row r="3769" spans="1:5" x14ac:dyDescent="0.25">
      <c r="A3769" s="13">
        <v>38.69</v>
      </c>
      <c r="B3769" s="48" t="s">
        <v>21</v>
      </c>
      <c r="D3769" s="147">
        <v>283090851011</v>
      </c>
      <c r="E3769" s="9">
        <v>0.6</v>
      </c>
    </row>
    <row r="3770" spans="1:5" x14ac:dyDescent="0.25">
      <c r="A3770" s="13">
        <v>38.700000000000003</v>
      </c>
      <c r="B3770" s="48" t="s">
        <v>21</v>
      </c>
      <c r="D3770" s="145">
        <v>291813001011</v>
      </c>
      <c r="E3770" s="9">
        <v>0.6</v>
      </c>
    </row>
    <row r="3771" spans="1:5" x14ac:dyDescent="0.25">
      <c r="A3771" s="13">
        <v>38.71</v>
      </c>
      <c r="B3771" s="48" t="s">
        <v>21</v>
      </c>
      <c r="D3771" s="147">
        <v>282990400000</v>
      </c>
      <c r="E3771" s="9">
        <v>0.6</v>
      </c>
    </row>
    <row r="3772" spans="1:5" x14ac:dyDescent="0.25">
      <c r="A3772" s="13">
        <v>38.72</v>
      </c>
      <c r="B3772" s="48" t="s">
        <v>21</v>
      </c>
      <c r="D3772" s="145">
        <v>902789100000</v>
      </c>
      <c r="E3772" s="9">
        <v>0.6</v>
      </c>
    </row>
    <row r="3773" spans="1:5" x14ac:dyDescent="0.25">
      <c r="A3773" s="13">
        <v>38.729999999999997</v>
      </c>
      <c r="B3773" s="48" t="s">
        <v>21</v>
      </c>
      <c r="D3773" s="147">
        <v>292219000013</v>
      </c>
      <c r="E3773" s="9">
        <v>0.6</v>
      </c>
    </row>
    <row r="3774" spans="1:5" x14ac:dyDescent="0.25">
      <c r="A3774" s="13">
        <v>38.74</v>
      </c>
      <c r="B3774" s="48" t="s">
        <v>21</v>
      </c>
      <c r="D3774" s="145">
        <v>280530290000</v>
      </c>
      <c r="E3774" s="9">
        <v>0.6</v>
      </c>
    </row>
    <row r="3775" spans="1:5" x14ac:dyDescent="0.25">
      <c r="A3775" s="13">
        <v>38.75</v>
      </c>
      <c r="B3775" s="48" t="s">
        <v>21</v>
      </c>
      <c r="D3775" s="147">
        <v>284690500000</v>
      </c>
      <c r="E3775" s="9">
        <v>0.6</v>
      </c>
    </row>
    <row r="3776" spans="1:5" x14ac:dyDescent="0.25">
      <c r="A3776" s="13">
        <v>38.76</v>
      </c>
      <c r="B3776" s="48" t="s">
        <v>21</v>
      </c>
      <c r="D3776" s="145">
        <v>293721000014</v>
      </c>
      <c r="E3776" s="9">
        <v>0.6</v>
      </c>
    </row>
    <row r="3777" spans="1:5" x14ac:dyDescent="0.25">
      <c r="A3777" s="13">
        <v>38.770000000000003</v>
      </c>
      <c r="B3777" s="48" t="s">
        <v>21</v>
      </c>
      <c r="D3777" s="147">
        <v>293721000013</v>
      </c>
      <c r="E3777" s="9">
        <v>0.6</v>
      </c>
    </row>
    <row r="3778" spans="1:5" x14ac:dyDescent="0.25">
      <c r="A3778" s="13">
        <v>38.78</v>
      </c>
      <c r="B3778" s="48" t="s">
        <v>21</v>
      </c>
      <c r="D3778" s="145">
        <v>292249859035</v>
      </c>
      <c r="E3778" s="9">
        <v>0.6</v>
      </c>
    </row>
    <row r="3779" spans="1:5" x14ac:dyDescent="0.25">
      <c r="A3779" s="13">
        <v>38.79</v>
      </c>
      <c r="B3779" s="48" t="s">
        <v>21</v>
      </c>
      <c r="D3779" s="147">
        <v>400110002000</v>
      </c>
      <c r="E3779" s="9">
        <v>0.6</v>
      </c>
    </row>
    <row r="3780" spans="1:5" x14ac:dyDescent="0.25">
      <c r="A3780" s="13">
        <v>38.799999999999997</v>
      </c>
      <c r="B3780" s="48" t="s">
        <v>21</v>
      </c>
      <c r="D3780" s="145">
        <v>400110001000</v>
      </c>
      <c r="E3780" s="9">
        <v>0.6</v>
      </c>
    </row>
    <row r="3781" spans="1:5" x14ac:dyDescent="0.25">
      <c r="A3781" s="13">
        <v>38.81</v>
      </c>
      <c r="B3781" s="48" t="s">
        <v>21</v>
      </c>
      <c r="D3781" s="147">
        <v>293339100013</v>
      </c>
      <c r="E3781" s="9">
        <v>0.6</v>
      </c>
    </row>
    <row r="3782" spans="1:5" x14ac:dyDescent="0.25">
      <c r="A3782" s="13">
        <v>38.82</v>
      </c>
      <c r="B3782" s="48" t="s">
        <v>21</v>
      </c>
      <c r="D3782" s="145">
        <v>850690000000</v>
      </c>
      <c r="E3782" s="9">
        <v>0.6</v>
      </c>
    </row>
    <row r="3783" spans="1:5" x14ac:dyDescent="0.25">
      <c r="A3783" s="13">
        <v>38.83</v>
      </c>
      <c r="B3783" s="48" t="s">
        <v>21</v>
      </c>
      <c r="D3783" s="147">
        <v>292519950014</v>
      </c>
      <c r="E3783" s="9">
        <v>0.6</v>
      </c>
    </row>
    <row r="3784" spans="1:5" x14ac:dyDescent="0.25">
      <c r="A3784" s="13">
        <v>38.840000000000003</v>
      </c>
      <c r="B3784" s="48" t="s">
        <v>21</v>
      </c>
      <c r="D3784" s="145">
        <v>292429700033</v>
      </c>
      <c r="E3784" s="9">
        <v>0.6</v>
      </c>
    </row>
    <row r="3785" spans="1:5" x14ac:dyDescent="0.25">
      <c r="A3785" s="13">
        <v>38.85</v>
      </c>
      <c r="B3785" s="48" t="s">
        <v>21</v>
      </c>
      <c r="D3785" s="147">
        <v>903149100000</v>
      </c>
      <c r="E3785" s="9">
        <v>0.6</v>
      </c>
    </row>
    <row r="3786" spans="1:5" x14ac:dyDescent="0.25">
      <c r="A3786" s="13">
        <v>38.86</v>
      </c>
      <c r="B3786" s="48" t="s">
        <v>21</v>
      </c>
      <c r="D3786" s="145">
        <v>852862000000</v>
      </c>
      <c r="E3786" s="9">
        <v>0.6</v>
      </c>
    </row>
    <row r="3787" spans="1:5" x14ac:dyDescent="0.25">
      <c r="A3787" s="13">
        <v>38.869999999999997</v>
      </c>
      <c r="B3787" s="48" t="s">
        <v>21</v>
      </c>
      <c r="D3787" s="147">
        <v>293723000012</v>
      </c>
      <c r="E3787" s="9">
        <v>0.6</v>
      </c>
    </row>
    <row r="3788" spans="1:5" x14ac:dyDescent="0.25">
      <c r="A3788" s="13">
        <v>38.880000000000003</v>
      </c>
      <c r="B3788" s="48" t="s">
        <v>21</v>
      </c>
      <c r="D3788" s="145">
        <v>292249859011</v>
      </c>
      <c r="E3788" s="9">
        <v>0.6</v>
      </c>
    </row>
    <row r="3789" spans="1:5" x14ac:dyDescent="0.25">
      <c r="A3789" s="13">
        <v>38.89</v>
      </c>
      <c r="B3789" s="48" t="s">
        <v>21</v>
      </c>
      <c r="D3789" s="147">
        <v>292249859012</v>
      </c>
      <c r="E3789" s="9">
        <v>0.6</v>
      </c>
    </row>
    <row r="3790" spans="1:5" x14ac:dyDescent="0.25">
      <c r="A3790" s="13">
        <v>38.9</v>
      </c>
      <c r="B3790" s="48" t="s">
        <v>21</v>
      </c>
      <c r="D3790" s="145">
        <v>271129000011</v>
      </c>
      <c r="E3790" s="9">
        <v>0.6</v>
      </c>
    </row>
    <row r="3791" spans="1:5" x14ac:dyDescent="0.25">
      <c r="A3791" s="13">
        <v>38.909999999999997</v>
      </c>
      <c r="B3791" s="48" t="s">
        <v>21</v>
      </c>
      <c r="D3791" s="147">
        <v>271112190000</v>
      </c>
      <c r="E3791" s="9">
        <v>0.6</v>
      </c>
    </row>
    <row r="3792" spans="1:5" x14ac:dyDescent="0.25">
      <c r="A3792" s="13">
        <v>38.92</v>
      </c>
      <c r="B3792" s="48" t="s">
        <v>21</v>
      </c>
      <c r="D3792" s="145">
        <v>271112110000</v>
      </c>
      <c r="E3792" s="9">
        <v>0.6</v>
      </c>
    </row>
    <row r="3793" spans="1:5" x14ac:dyDescent="0.25">
      <c r="A3793" s="13">
        <v>38.93</v>
      </c>
      <c r="B3793" s="48" t="s">
        <v>21</v>
      </c>
      <c r="D3793" s="147">
        <v>271112970000</v>
      </c>
      <c r="E3793" s="9">
        <v>0.6</v>
      </c>
    </row>
    <row r="3794" spans="1:5" x14ac:dyDescent="0.25">
      <c r="A3794" s="13">
        <v>38.94</v>
      </c>
      <c r="B3794" s="48" t="s">
        <v>21</v>
      </c>
      <c r="D3794" s="145">
        <v>293369109012</v>
      </c>
      <c r="E3794" s="9">
        <v>0.6</v>
      </c>
    </row>
    <row r="3795" spans="1:5" x14ac:dyDescent="0.25">
      <c r="A3795" s="13">
        <v>38.950000000000003</v>
      </c>
      <c r="B3795" s="48" t="s">
        <v>21</v>
      </c>
      <c r="D3795" s="147">
        <v>290122000019</v>
      </c>
      <c r="E3795" s="9">
        <v>0.6</v>
      </c>
    </row>
    <row r="3796" spans="1:5" x14ac:dyDescent="0.25">
      <c r="A3796" s="13">
        <v>38.96</v>
      </c>
      <c r="B3796" s="48" t="s">
        <v>21</v>
      </c>
      <c r="D3796" s="145">
        <v>290122000011</v>
      </c>
      <c r="E3796" s="9">
        <v>0.6</v>
      </c>
    </row>
    <row r="3797" spans="1:5" x14ac:dyDescent="0.25">
      <c r="A3797" s="13">
        <v>38.97</v>
      </c>
      <c r="B3797" s="48" t="s">
        <v>21</v>
      </c>
      <c r="D3797" s="147">
        <v>293311100000</v>
      </c>
      <c r="E3797" s="9">
        <v>0.6</v>
      </c>
    </row>
    <row r="3798" spans="1:5" x14ac:dyDescent="0.25">
      <c r="A3798" s="13">
        <v>38.979999999999997</v>
      </c>
      <c r="B3798" s="48" t="s">
        <v>21</v>
      </c>
      <c r="D3798" s="145">
        <v>290512000011</v>
      </c>
      <c r="E3798" s="9">
        <v>0.6</v>
      </c>
    </row>
    <row r="3799" spans="1:5" x14ac:dyDescent="0.25">
      <c r="A3799" s="13">
        <v>38.99</v>
      </c>
      <c r="B3799" s="48" t="s">
        <v>21</v>
      </c>
      <c r="D3799" s="147">
        <v>291539001000</v>
      </c>
      <c r="E3799" s="9">
        <v>0.6</v>
      </c>
    </row>
    <row r="3800" spans="1:5" x14ac:dyDescent="0.25">
      <c r="A3800" s="13">
        <v>39</v>
      </c>
      <c r="B3800" s="48" t="s">
        <v>21</v>
      </c>
      <c r="D3800" s="145">
        <v>291829008122</v>
      </c>
      <c r="E3800" s="9">
        <v>0.6</v>
      </c>
    </row>
    <row r="3801" spans="1:5" x14ac:dyDescent="0.25">
      <c r="A3801" s="13">
        <v>39.01</v>
      </c>
      <c r="B3801" s="48" t="s">
        <v>21</v>
      </c>
      <c r="D3801" s="147">
        <v>291829003023</v>
      </c>
      <c r="E3801" s="9">
        <v>0.6</v>
      </c>
    </row>
    <row r="3802" spans="1:5" x14ac:dyDescent="0.25">
      <c r="A3802" s="13">
        <v>39.020000000000003</v>
      </c>
      <c r="B3802" s="48" t="s">
        <v>21</v>
      </c>
      <c r="D3802" s="145">
        <v>291590700043</v>
      </c>
      <c r="E3802" s="9">
        <v>0.6</v>
      </c>
    </row>
    <row r="3803" spans="1:5" x14ac:dyDescent="0.25">
      <c r="A3803" s="13">
        <v>39.03</v>
      </c>
      <c r="B3803" s="48" t="s">
        <v>21</v>
      </c>
      <c r="D3803" s="147">
        <v>271114000012</v>
      </c>
      <c r="E3803" s="9">
        <v>0.6</v>
      </c>
    </row>
    <row r="3804" spans="1:5" x14ac:dyDescent="0.25">
      <c r="A3804" s="13">
        <v>39.04</v>
      </c>
      <c r="B3804" s="48" t="s">
        <v>21</v>
      </c>
      <c r="D3804" s="145">
        <v>291550000011</v>
      </c>
      <c r="E3804" s="9">
        <v>0.6</v>
      </c>
    </row>
    <row r="3805" spans="1:5" x14ac:dyDescent="0.25">
      <c r="A3805" s="13">
        <v>39.049999999999997</v>
      </c>
      <c r="B3805" s="48" t="s">
        <v>21</v>
      </c>
      <c r="D3805" s="147">
        <v>291550000019</v>
      </c>
      <c r="E3805" s="9">
        <v>0.6</v>
      </c>
    </row>
    <row r="3806" spans="1:5" x14ac:dyDescent="0.25">
      <c r="A3806" s="13">
        <v>39.06</v>
      </c>
      <c r="B3806" s="48" t="s">
        <v>21</v>
      </c>
      <c r="D3806" s="145">
        <v>293750000000</v>
      </c>
      <c r="E3806" s="9">
        <v>0.6</v>
      </c>
    </row>
    <row r="3807" spans="1:5" x14ac:dyDescent="0.25">
      <c r="A3807" s="13">
        <v>39.07</v>
      </c>
      <c r="B3807" s="48" t="s">
        <v>21</v>
      </c>
      <c r="D3807" s="147">
        <v>291249009011</v>
      </c>
      <c r="E3807" s="9">
        <v>0.6</v>
      </c>
    </row>
    <row r="3808" spans="1:5" x14ac:dyDescent="0.25">
      <c r="A3808" s="13">
        <v>39.08</v>
      </c>
      <c r="B3808" s="48" t="s">
        <v>21</v>
      </c>
      <c r="D3808" s="145">
        <v>293942000011</v>
      </c>
      <c r="E3808" s="9">
        <v>0.6</v>
      </c>
    </row>
    <row r="3809" spans="1:5" x14ac:dyDescent="0.25">
      <c r="A3809" s="13">
        <v>39.090000000000003</v>
      </c>
      <c r="B3809" s="48" t="s">
        <v>21</v>
      </c>
      <c r="D3809" s="147">
        <v>293942000012</v>
      </c>
      <c r="E3809" s="9">
        <v>0.6</v>
      </c>
    </row>
    <row r="3810" spans="1:5" x14ac:dyDescent="0.25">
      <c r="A3810" s="13">
        <v>39.1</v>
      </c>
      <c r="B3810" s="48" t="s">
        <v>21</v>
      </c>
      <c r="D3810" s="145">
        <v>901910900012</v>
      </c>
      <c r="E3810" s="9">
        <v>0.6</v>
      </c>
    </row>
    <row r="3811" spans="1:5" x14ac:dyDescent="0.25">
      <c r="A3811" s="13">
        <v>39.11</v>
      </c>
      <c r="B3811" s="48" t="s">
        <v>21</v>
      </c>
      <c r="D3811" s="147">
        <v>293590900014</v>
      </c>
      <c r="E3811" s="9">
        <v>0.6</v>
      </c>
    </row>
    <row r="3812" spans="1:5" x14ac:dyDescent="0.25">
      <c r="A3812" s="13">
        <v>39.119999999999997</v>
      </c>
      <c r="B3812" s="48" t="s">
        <v>21</v>
      </c>
      <c r="D3812" s="145">
        <v>290410000021</v>
      </c>
      <c r="E3812" s="9">
        <v>0.6</v>
      </c>
    </row>
    <row r="3813" spans="1:5" x14ac:dyDescent="0.25">
      <c r="A3813" s="13">
        <v>39.130000000000003</v>
      </c>
      <c r="B3813" s="48" t="s">
        <v>21</v>
      </c>
      <c r="D3813" s="147">
        <v>290499000011</v>
      </c>
      <c r="E3813" s="9">
        <v>0.6</v>
      </c>
    </row>
    <row r="3814" spans="1:5" x14ac:dyDescent="0.25">
      <c r="A3814" s="13">
        <v>39.14</v>
      </c>
      <c r="B3814" s="48" t="s">
        <v>21</v>
      </c>
      <c r="D3814" s="145">
        <v>720690000011</v>
      </c>
      <c r="E3814" s="9">
        <v>0.6</v>
      </c>
    </row>
    <row r="3815" spans="1:5" x14ac:dyDescent="0.25">
      <c r="A3815" s="13">
        <v>39.15</v>
      </c>
      <c r="B3815" s="48" t="s">
        <v>21</v>
      </c>
      <c r="D3815" s="147">
        <v>710610000000</v>
      </c>
      <c r="E3815" s="9">
        <v>0.6</v>
      </c>
    </row>
    <row r="3816" spans="1:5" x14ac:dyDescent="0.25">
      <c r="A3816" s="13">
        <v>39.159999999999997</v>
      </c>
      <c r="B3816" s="48" t="s">
        <v>21</v>
      </c>
      <c r="D3816" s="145">
        <v>844790000019</v>
      </c>
      <c r="E3816" s="9">
        <v>0.6</v>
      </c>
    </row>
    <row r="3817" spans="1:5" x14ac:dyDescent="0.25">
      <c r="A3817" s="13">
        <v>39.17</v>
      </c>
      <c r="B3817" s="48" t="s">
        <v>21</v>
      </c>
      <c r="D3817" s="147">
        <v>842420000000</v>
      </c>
      <c r="E3817" s="9">
        <v>0.6</v>
      </c>
    </row>
    <row r="3818" spans="1:5" x14ac:dyDescent="0.25">
      <c r="A3818" s="13">
        <v>39.18</v>
      </c>
      <c r="B3818" s="48" t="s">
        <v>21</v>
      </c>
      <c r="D3818" s="145">
        <v>293359950032</v>
      </c>
      <c r="E3818" s="9">
        <v>0.6</v>
      </c>
    </row>
    <row r="3819" spans="1:5" x14ac:dyDescent="0.25">
      <c r="A3819" s="13">
        <v>39.19</v>
      </c>
      <c r="B3819" s="48" t="s">
        <v>21</v>
      </c>
      <c r="D3819" s="147">
        <v>290499000034</v>
      </c>
      <c r="E3819" s="9">
        <v>0.6</v>
      </c>
    </row>
    <row r="3820" spans="1:5" x14ac:dyDescent="0.25">
      <c r="A3820" s="13">
        <v>39.200000000000003</v>
      </c>
      <c r="B3820" s="48" t="s">
        <v>21</v>
      </c>
      <c r="D3820" s="145">
        <v>852910651000</v>
      </c>
      <c r="E3820" s="9">
        <v>0.6</v>
      </c>
    </row>
    <row r="3821" spans="1:5" x14ac:dyDescent="0.25">
      <c r="A3821" s="13">
        <v>39.21</v>
      </c>
      <c r="B3821" s="48" t="s">
        <v>21</v>
      </c>
      <c r="D3821" s="147">
        <v>852910659000</v>
      </c>
      <c r="E3821" s="9">
        <v>0.6</v>
      </c>
    </row>
    <row r="3822" spans="1:5" x14ac:dyDescent="0.25">
      <c r="A3822" s="13">
        <v>39.22</v>
      </c>
      <c r="B3822" s="48" t="s">
        <v>21</v>
      </c>
      <c r="D3822" s="145">
        <v>852560000029</v>
      </c>
      <c r="E3822" s="9">
        <v>0.6</v>
      </c>
    </row>
    <row r="3823" spans="1:5" x14ac:dyDescent="0.25">
      <c r="A3823" s="13">
        <v>39.229999999999997</v>
      </c>
      <c r="B3823" s="48" t="s">
        <v>21</v>
      </c>
      <c r="D3823" s="147">
        <v>284443200012</v>
      </c>
      <c r="E3823" s="9">
        <v>0.6</v>
      </c>
    </row>
    <row r="3824" spans="1:5" x14ac:dyDescent="0.25">
      <c r="A3824" s="13">
        <v>39.24</v>
      </c>
      <c r="B3824" s="48" t="s">
        <v>21</v>
      </c>
      <c r="D3824" s="145">
        <v>284443200011</v>
      </c>
      <c r="E3824" s="9">
        <v>0.6</v>
      </c>
    </row>
    <row r="3825" spans="1:5" x14ac:dyDescent="0.25">
      <c r="A3825" s="13">
        <v>39.25</v>
      </c>
      <c r="B3825" s="48" t="s">
        <v>21</v>
      </c>
      <c r="D3825" s="147">
        <v>284443200013</v>
      </c>
      <c r="E3825" s="9">
        <v>0.6</v>
      </c>
    </row>
    <row r="3826" spans="1:5" x14ac:dyDescent="0.25">
      <c r="A3826" s="13">
        <v>39.26</v>
      </c>
      <c r="B3826" s="48" t="s">
        <v>21</v>
      </c>
      <c r="D3826" s="145">
        <v>284443200014</v>
      </c>
      <c r="E3826" s="9">
        <v>0.6</v>
      </c>
    </row>
    <row r="3827" spans="1:5" x14ac:dyDescent="0.25">
      <c r="A3827" s="13">
        <v>39.270000000000003</v>
      </c>
      <c r="B3827" s="48" t="s">
        <v>21</v>
      </c>
      <c r="D3827" s="147">
        <v>780600100000</v>
      </c>
      <c r="E3827" s="9">
        <v>0.6</v>
      </c>
    </row>
    <row r="3828" spans="1:5" x14ac:dyDescent="0.25">
      <c r="A3828" s="13">
        <v>39.28</v>
      </c>
      <c r="B3828" s="48" t="s">
        <v>21</v>
      </c>
      <c r="D3828" s="145">
        <v>852550000013</v>
      </c>
      <c r="E3828" s="9">
        <v>0.6</v>
      </c>
    </row>
    <row r="3829" spans="1:5" x14ac:dyDescent="0.25">
      <c r="A3829" s="13">
        <v>39.29</v>
      </c>
      <c r="B3829" s="48" t="s">
        <v>21</v>
      </c>
      <c r="D3829" s="147">
        <v>902290800011</v>
      </c>
      <c r="E3829" s="9">
        <v>0.6</v>
      </c>
    </row>
    <row r="3830" spans="1:5" x14ac:dyDescent="0.25">
      <c r="A3830" s="13">
        <v>39.299999999999997</v>
      </c>
      <c r="B3830" s="48" t="s">
        <v>21</v>
      </c>
      <c r="D3830" s="145">
        <v>740200000019</v>
      </c>
      <c r="E3830" s="9">
        <v>0.6</v>
      </c>
    </row>
    <row r="3831" spans="1:5" x14ac:dyDescent="0.25">
      <c r="A3831" s="13">
        <v>39.31</v>
      </c>
      <c r="B3831" s="48" t="s">
        <v>21</v>
      </c>
      <c r="D3831" s="147">
        <v>740819900019</v>
      </c>
      <c r="E3831" s="9">
        <v>0.6</v>
      </c>
    </row>
    <row r="3832" spans="1:5" x14ac:dyDescent="0.25">
      <c r="A3832" s="13">
        <v>39.32</v>
      </c>
      <c r="B3832" s="48" t="s">
        <v>21</v>
      </c>
      <c r="D3832" s="145">
        <v>740811000019</v>
      </c>
      <c r="E3832" s="9">
        <v>0.6</v>
      </c>
    </row>
    <row r="3833" spans="1:5" x14ac:dyDescent="0.25">
      <c r="A3833" s="13">
        <v>39.33</v>
      </c>
      <c r="B3833" s="48" t="s">
        <v>21</v>
      </c>
      <c r="D3833" s="147">
        <v>740819900011</v>
      </c>
      <c r="E3833" s="9">
        <v>0.6</v>
      </c>
    </row>
    <row r="3834" spans="1:5" x14ac:dyDescent="0.25">
      <c r="A3834" s="13">
        <v>39.340000000000003</v>
      </c>
      <c r="B3834" s="48" t="s">
        <v>21</v>
      </c>
      <c r="D3834" s="145">
        <v>741021000000</v>
      </c>
      <c r="E3834" s="9">
        <v>0.6</v>
      </c>
    </row>
    <row r="3835" spans="1:5" x14ac:dyDescent="0.25">
      <c r="A3835" s="13">
        <v>39.35</v>
      </c>
      <c r="B3835" s="48" t="s">
        <v>21</v>
      </c>
      <c r="D3835" s="147">
        <v>741011000019</v>
      </c>
      <c r="E3835" s="9">
        <v>0.6</v>
      </c>
    </row>
    <row r="3836" spans="1:5" x14ac:dyDescent="0.25">
      <c r="A3836" s="13">
        <v>39.36</v>
      </c>
      <c r="B3836" s="48" t="s">
        <v>21</v>
      </c>
      <c r="D3836" s="145">
        <v>741011000011</v>
      </c>
      <c r="E3836" s="9">
        <v>0.6</v>
      </c>
    </row>
    <row r="3837" spans="1:5" x14ac:dyDescent="0.25">
      <c r="A3837" s="13">
        <v>39.369999999999997</v>
      </c>
      <c r="B3837" s="48" t="s">
        <v>21</v>
      </c>
      <c r="D3837" s="147">
        <v>740311009000</v>
      </c>
      <c r="E3837" s="9">
        <v>0.6</v>
      </c>
    </row>
    <row r="3838" spans="1:5" x14ac:dyDescent="0.25">
      <c r="A3838" s="13">
        <v>39.380000000000003</v>
      </c>
      <c r="B3838" s="48" t="s">
        <v>21</v>
      </c>
      <c r="D3838" s="145">
        <v>740313000000</v>
      </c>
      <c r="E3838" s="9">
        <v>0.6</v>
      </c>
    </row>
    <row r="3839" spans="1:5" x14ac:dyDescent="0.25">
      <c r="A3839" s="13">
        <v>39.39</v>
      </c>
      <c r="B3839" s="48" t="s">
        <v>21</v>
      </c>
      <c r="D3839" s="147">
        <v>740312000000</v>
      </c>
      <c r="E3839" s="9">
        <v>0.6</v>
      </c>
    </row>
    <row r="3840" spans="1:5" x14ac:dyDescent="0.25">
      <c r="A3840" s="13">
        <v>39.4</v>
      </c>
      <c r="B3840" s="48" t="s">
        <v>21</v>
      </c>
      <c r="D3840" s="145">
        <v>740319001000</v>
      </c>
      <c r="E3840" s="9">
        <v>0.6</v>
      </c>
    </row>
    <row r="3841" spans="1:5" x14ac:dyDescent="0.25">
      <c r="A3841" s="13">
        <v>39.409999999999997</v>
      </c>
      <c r="B3841" s="48" t="s">
        <v>21</v>
      </c>
      <c r="D3841" s="147">
        <v>250300900013</v>
      </c>
      <c r="E3841" s="9">
        <v>0.6</v>
      </c>
    </row>
    <row r="3842" spans="1:5" x14ac:dyDescent="0.25">
      <c r="A3842" s="13">
        <v>39.42</v>
      </c>
      <c r="B3842" s="48" t="s">
        <v>21</v>
      </c>
      <c r="D3842" s="145">
        <v>530890190000</v>
      </c>
      <c r="E3842" s="9">
        <v>0.6</v>
      </c>
    </row>
    <row r="3843" spans="1:5" x14ac:dyDescent="0.25">
      <c r="A3843" s="13">
        <v>39.43</v>
      </c>
      <c r="B3843" s="48" t="s">
        <v>21</v>
      </c>
      <c r="D3843" s="147">
        <v>530890120000</v>
      </c>
      <c r="E3843" s="9">
        <v>0.6</v>
      </c>
    </row>
    <row r="3844" spans="1:5" x14ac:dyDescent="0.25">
      <c r="A3844" s="13">
        <v>39.44</v>
      </c>
      <c r="B3844" s="48" t="s">
        <v>21</v>
      </c>
      <c r="D3844" s="145">
        <v>531100100000</v>
      </c>
      <c r="E3844" s="9">
        <v>0.6</v>
      </c>
    </row>
    <row r="3845" spans="1:5" x14ac:dyDescent="0.25">
      <c r="A3845" s="13">
        <v>39.450000000000003</v>
      </c>
      <c r="B3845" s="48" t="s">
        <v>21</v>
      </c>
      <c r="D3845" s="147">
        <v>294000000011</v>
      </c>
      <c r="E3845" s="9">
        <v>0.6</v>
      </c>
    </row>
    <row r="3846" spans="1:5" x14ac:dyDescent="0.25">
      <c r="A3846" s="13">
        <v>39.46</v>
      </c>
      <c r="B3846" s="48" t="s">
        <v>21</v>
      </c>
      <c r="D3846" s="145">
        <v>820760100000</v>
      </c>
      <c r="E3846" s="9">
        <v>0.6</v>
      </c>
    </row>
    <row r="3847" spans="1:5" x14ac:dyDescent="0.25">
      <c r="A3847" s="13">
        <v>39.47</v>
      </c>
      <c r="B3847" s="48" t="s">
        <v>21</v>
      </c>
      <c r="D3847" s="147">
        <v>381590900000</v>
      </c>
      <c r="E3847" s="9">
        <v>0.6</v>
      </c>
    </row>
    <row r="3848" spans="1:5" x14ac:dyDescent="0.25">
      <c r="A3848" s="13">
        <v>39.479999999999997</v>
      </c>
      <c r="B3848" s="48" t="s">
        <v>21</v>
      </c>
      <c r="D3848" s="145">
        <v>380690009011</v>
      </c>
      <c r="E3848" s="9">
        <v>0.6</v>
      </c>
    </row>
    <row r="3849" spans="1:5" x14ac:dyDescent="0.25">
      <c r="A3849" s="13">
        <v>39.49</v>
      </c>
      <c r="B3849" s="48" t="s">
        <v>21</v>
      </c>
      <c r="D3849" s="147">
        <v>850440831000</v>
      </c>
      <c r="E3849" s="9">
        <v>0.6</v>
      </c>
    </row>
    <row r="3850" spans="1:5" x14ac:dyDescent="0.25">
      <c r="A3850" s="13">
        <v>39.5</v>
      </c>
      <c r="B3850" s="48" t="s">
        <v>21</v>
      </c>
      <c r="D3850" s="145">
        <v>850440839019</v>
      </c>
      <c r="E3850" s="9">
        <v>0.6</v>
      </c>
    </row>
    <row r="3851" spans="1:5" x14ac:dyDescent="0.25">
      <c r="A3851" s="13">
        <v>39.51</v>
      </c>
      <c r="B3851" s="48" t="s">
        <v>21</v>
      </c>
      <c r="D3851" s="147">
        <v>400300000000</v>
      </c>
      <c r="E3851" s="9">
        <v>0.6</v>
      </c>
    </row>
    <row r="3852" spans="1:5" x14ac:dyDescent="0.25">
      <c r="A3852" s="13">
        <v>39.520000000000003</v>
      </c>
      <c r="B3852" s="48" t="s">
        <v>21</v>
      </c>
      <c r="D3852" s="145">
        <v>392114000000</v>
      </c>
      <c r="E3852" s="9">
        <v>0.6</v>
      </c>
    </row>
    <row r="3853" spans="1:5" x14ac:dyDescent="0.25">
      <c r="A3853" s="13">
        <v>39.53</v>
      </c>
      <c r="B3853" s="48" t="s">
        <v>21</v>
      </c>
      <c r="D3853" s="147">
        <v>392071000000</v>
      </c>
      <c r="E3853" s="9">
        <v>0.6</v>
      </c>
    </row>
    <row r="3854" spans="1:5" x14ac:dyDescent="0.25">
      <c r="A3854" s="13">
        <v>39.54</v>
      </c>
      <c r="B3854" s="48" t="s">
        <v>21</v>
      </c>
      <c r="D3854" s="145">
        <v>370256000000</v>
      </c>
      <c r="E3854" s="9">
        <v>0.6</v>
      </c>
    </row>
    <row r="3855" spans="1:5" x14ac:dyDescent="0.25">
      <c r="A3855" s="13">
        <v>39.549999999999997</v>
      </c>
      <c r="B3855" s="48" t="s">
        <v>21</v>
      </c>
      <c r="D3855" s="147">
        <v>370255000000</v>
      </c>
      <c r="E3855" s="9">
        <v>0.6</v>
      </c>
    </row>
    <row r="3856" spans="1:5" x14ac:dyDescent="0.25">
      <c r="A3856" s="13">
        <v>39.56</v>
      </c>
      <c r="B3856" s="48" t="s">
        <v>21</v>
      </c>
      <c r="D3856" s="145">
        <v>370191000000</v>
      </c>
      <c r="E3856" s="9">
        <v>0.6</v>
      </c>
    </row>
    <row r="3857" spans="1:5" x14ac:dyDescent="0.25">
      <c r="A3857" s="13">
        <v>39.57</v>
      </c>
      <c r="B3857" s="48" t="s">
        <v>21</v>
      </c>
      <c r="D3857" s="147">
        <v>370231970000</v>
      </c>
      <c r="E3857" s="9">
        <v>0.6</v>
      </c>
    </row>
    <row r="3858" spans="1:5" x14ac:dyDescent="0.25">
      <c r="A3858" s="13">
        <v>39.58</v>
      </c>
      <c r="B3858" s="48" t="s">
        <v>21</v>
      </c>
      <c r="D3858" s="145">
        <v>370231910000</v>
      </c>
      <c r="E3858" s="9">
        <v>0.6</v>
      </c>
    </row>
    <row r="3859" spans="1:5" x14ac:dyDescent="0.25">
      <c r="A3859" s="13">
        <v>39.590000000000003</v>
      </c>
      <c r="B3859" s="48" t="s">
        <v>21</v>
      </c>
      <c r="D3859" s="147">
        <v>280120001000</v>
      </c>
      <c r="E3859" s="9">
        <v>0.6</v>
      </c>
    </row>
    <row r="3860" spans="1:5" x14ac:dyDescent="0.25">
      <c r="A3860" s="13">
        <v>39.6</v>
      </c>
      <c r="B3860" s="48" t="s">
        <v>21</v>
      </c>
      <c r="D3860" s="145">
        <v>293979909018</v>
      </c>
      <c r="E3860" s="9">
        <v>0.6</v>
      </c>
    </row>
    <row r="3861" spans="1:5" x14ac:dyDescent="0.25">
      <c r="A3861" s="13">
        <v>39.61</v>
      </c>
      <c r="B3861" s="48" t="s">
        <v>21</v>
      </c>
      <c r="D3861" s="147">
        <v>330130000000</v>
      </c>
      <c r="E3861" s="9">
        <v>0.6</v>
      </c>
    </row>
    <row r="3862" spans="1:5" x14ac:dyDescent="0.25">
      <c r="A3862" s="13">
        <v>39.619999999999997</v>
      </c>
      <c r="B3862" s="48" t="s">
        <v>21</v>
      </c>
      <c r="D3862" s="145">
        <v>290721001000</v>
      </c>
      <c r="E3862" s="9">
        <v>0.6</v>
      </c>
    </row>
    <row r="3863" spans="1:5" x14ac:dyDescent="0.25">
      <c r="A3863" s="13">
        <v>39.630000000000003</v>
      </c>
      <c r="B3863" s="48" t="s">
        <v>21</v>
      </c>
      <c r="D3863" s="147">
        <v>290721002000</v>
      </c>
      <c r="E3863" s="9">
        <v>0.6</v>
      </c>
    </row>
    <row r="3864" spans="1:5" x14ac:dyDescent="0.25">
      <c r="A3864" s="13">
        <v>39.64</v>
      </c>
      <c r="B3864" s="48" t="s">
        <v>21</v>
      </c>
      <c r="D3864" s="145">
        <v>294190000041</v>
      </c>
      <c r="E3864" s="9">
        <v>0.6</v>
      </c>
    </row>
    <row r="3865" spans="1:5" x14ac:dyDescent="0.25">
      <c r="A3865" s="13">
        <v>39.65</v>
      </c>
      <c r="B3865" s="48" t="s">
        <v>21</v>
      </c>
      <c r="D3865" s="147">
        <v>294190000042</v>
      </c>
      <c r="E3865" s="9">
        <v>0.6</v>
      </c>
    </row>
    <row r="3866" spans="1:5" x14ac:dyDescent="0.25">
      <c r="A3866" s="13">
        <v>39.659999999999997</v>
      </c>
      <c r="B3866" s="48" t="s">
        <v>21</v>
      </c>
      <c r="D3866" s="145">
        <v>290522000015</v>
      </c>
      <c r="E3866" s="9">
        <v>0.6</v>
      </c>
    </row>
    <row r="3867" spans="1:5" x14ac:dyDescent="0.25">
      <c r="A3867" s="13">
        <v>39.67</v>
      </c>
      <c r="B3867" s="48" t="s">
        <v>21</v>
      </c>
      <c r="D3867" s="147">
        <v>711039000000</v>
      </c>
      <c r="E3867" s="9">
        <v>0.6</v>
      </c>
    </row>
    <row r="3868" spans="1:5" x14ac:dyDescent="0.25">
      <c r="A3868" s="13">
        <v>39.68</v>
      </c>
      <c r="B3868" s="48" t="s">
        <v>21</v>
      </c>
      <c r="D3868" s="145">
        <v>850240001000</v>
      </c>
      <c r="E3868" s="9">
        <v>0.6</v>
      </c>
    </row>
    <row r="3869" spans="1:5" x14ac:dyDescent="0.25">
      <c r="A3869" s="13">
        <v>39.69</v>
      </c>
      <c r="B3869" s="48" t="s">
        <v>21</v>
      </c>
      <c r="D3869" s="147">
        <v>850240009000</v>
      </c>
      <c r="E3869" s="9">
        <v>0.6</v>
      </c>
    </row>
    <row r="3870" spans="1:5" x14ac:dyDescent="0.25">
      <c r="A3870" s="13">
        <v>39.700000000000003</v>
      </c>
      <c r="B3870" s="48" t="s">
        <v>21</v>
      </c>
      <c r="D3870" s="145">
        <v>853641100000</v>
      </c>
      <c r="E3870" s="9">
        <v>0.6</v>
      </c>
    </row>
    <row r="3871" spans="1:5" x14ac:dyDescent="0.25">
      <c r="A3871" s="13">
        <v>39.71</v>
      </c>
      <c r="B3871" s="48" t="s">
        <v>21</v>
      </c>
      <c r="D3871" s="147">
        <v>370210000000</v>
      </c>
      <c r="E3871" s="9">
        <v>0.6</v>
      </c>
    </row>
    <row r="3872" spans="1:5" x14ac:dyDescent="0.25">
      <c r="A3872" s="13">
        <v>39.72</v>
      </c>
      <c r="B3872" s="48" t="s">
        <v>21</v>
      </c>
      <c r="D3872" s="145">
        <v>293810000011</v>
      </c>
      <c r="E3872" s="9">
        <v>0.6</v>
      </c>
    </row>
    <row r="3873" spans="1:5" x14ac:dyDescent="0.25">
      <c r="A3873" s="13">
        <v>39.729999999999997</v>
      </c>
      <c r="B3873" s="48" t="s">
        <v>21</v>
      </c>
      <c r="D3873" s="147">
        <v>293810000012</v>
      </c>
      <c r="E3873" s="9">
        <v>0.6</v>
      </c>
    </row>
    <row r="3874" spans="1:5" x14ac:dyDescent="0.25">
      <c r="A3874" s="13">
        <v>39.74</v>
      </c>
      <c r="B3874" s="48" t="s">
        <v>21</v>
      </c>
      <c r="D3874" s="145">
        <v>701590002000</v>
      </c>
      <c r="E3874" s="9">
        <v>0.6</v>
      </c>
    </row>
    <row r="3875" spans="1:5" x14ac:dyDescent="0.25">
      <c r="A3875" s="13">
        <v>39.75</v>
      </c>
      <c r="B3875" s="48" t="s">
        <v>21</v>
      </c>
      <c r="D3875" s="147">
        <v>701590009019</v>
      </c>
      <c r="E3875" s="9">
        <v>0.6</v>
      </c>
    </row>
    <row r="3876" spans="1:5" x14ac:dyDescent="0.25">
      <c r="A3876" s="13">
        <v>39.76</v>
      </c>
      <c r="B3876" s="48" t="s">
        <v>21</v>
      </c>
      <c r="D3876" s="145">
        <v>911490900000</v>
      </c>
      <c r="E3876" s="9">
        <v>0.6</v>
      </c>
    </row>
    <row r="3877" spans="1:5" x14ac:dyDescent="0.25">
      <c r="A3877" s="13">
        <v>39.770000000000003</v>
      </c>
      <c r="B3877" s="48" t="s">
        <v>21</v>
      </c>
      <c r="D3877" s="147">
        <v>911430000000</v>
      </c>
      <c r="E3877" s="9">
        <v>0.6</v>
      </c>
    </row>
    <row r="3878" spans="1:5" x14ac:dyDescent="0.25">
      <c r="A3878" s="13">
        <v>39.78</v>
      </c>
      <c r="B3878" s="48" t="s">
        <v>21</v>
      </c>
      <c r="D3878" s="145">
        <v>911440000000</v>
      </c>
      <c r="E3878" s="9">
        <v>0.6</v>
      </c>
    </row>
    <row r="3879" spans="1:5" x14ac:dyDescent="0.25">
      <c r="A3879" s="13">
        <v>39.79</v>
      </c>
      <c r="B3879" s="48" t="s">
        <v>21</v>
      </c>
      <c r="D3879" s="147">
        <v>911490100000</v>
      </c>
      <c r="E3879" s="9">
        <v>0.6</v>
      </c>
    </row>
    <row r="3880" spans="1:5" x14ac:dyDescent="0.25">
      <c r="A3880" s="13">
        <v>39.799999999999997</v>
      </c>
      <c r="B3880" s="48" t="s">
        <v>21</v>
      </c>
      <c r="D3880" s="145">
        <v>911180000000</v>
      </c>
      <c r="E3880" s="9">
        <v>0.6</v>
      </c>
    </row>
    <row r="3881" spans="1:5" x14ac:dyDescent="0.25">
      <c r="A3881" s="13">
        <v>39.81</v>
      </c>
      <c r="B3881" s="48" t="s">
        <v>21</v>
      </c>
      <c r="D3881" s="147">
        <v>911120000000</v>
      </c>
      <c r="E3881" s="9">
        <v>0.6</v>
      </c>
    </row>
    <row r="3882" spans="1:5" x14ac:dyDescent="0.25">
      <c r="A3882" s="13">
        <v>39.82</v>
      </c>
      <c r="B3882" s="48" t="s">
        <v>21</v>
      </c>
      <c r="D3882" s="145">
        <v>911110000000</v>
      </c>
      <c r="E3882" s="9">
        <v>0.6</v>
      </c>
    </row>
    <row r="3883" spans="1:5" x14ac:dyDescent="0.25">
      <c r="A3883" s="13">
        <v>39.83</v>
      </c>
      <c r="B3883" s="48" t="s">
        <v>21</v>
      </c>
      <c r="D3883" s="147">
        <v>911190000000</v>
      </c>
      <c r="E3883" s="9">
        <v>0.6</v>
      </c>
    </row>
    <row r="3884" spans="1:5" x14ac:dyDescent="0.25">
      <c r="A3884" s="13">
        <v>39.840000000000003</v>
      </c>
      <c r="B3884" s="48" t="s">
        <v>21</v>
      </c>
      <c r="D3884" s="145">
        <v>900890001000</v>
      </c>
      <c r="E3884" s="9">
        <v>0.6</v>
      </c>
    </row>
    <row r="3885" spans="1:5" x14ac:dyDescent="0.25">
      <c r="A3885" s="13">
        <v>39.85</v>
      </c>
      <c r="B3885" s="48" t="s">
        <v>21</v>
      </c>
      <c r="D3885" s="147">
        <v>853210000000</v>
      </c>
      <c r="E3885" s="9">
        <v>0.6</v>
      </c>
    </row>
    <row r="3886" spans="1:5" x14ac:dyDescent="0.25">
      <c r="A3886" s="13">
        <v>39.86</v>
      </c>
      <c r="B3886" s="48" t="s">
        <v>21</v>
      </c>
      <c r="D3886" s="145">
        <v>853290000000</v>
      </c>
      <c r="E3886" s="9">
        <v>0.6</v>
      </c>
    </row>
    <row r="3887" spans="1:5" x14ac:dyDescent="0.25">
      <c r="A3887" s="13">
        <v>39.869999999999997</v>
      </c>
      <c r="B3887" s="48" t="s">
        <v>21</v>
      </c>
      <c r="D3887" s="147">
        <v>853400110000</v>
      </c>
      <c r="E3887" s="9">
        <v>0.6</v>
      </c>
    </row>
    <row r="3888" spans="1:5" x14ac:dyDescent="0.25">
      <c r="A3888" s="13">
        <v>39.880000000000003</v>
      </c>
      <c r="B3888" s="48" t="s">
        <v>21</v>
      </c>
      <c r="D3888" s="145">
        <v>853400190000</v>
      </c>
      <c r="E3888" s="9">
        <v>0.6</v>
      </c>
    </row>
    <row r="3889" spans="1:5" x14ac:dyDescent="0.25">
      <c r="A3889" s="13">
        <v>39.89</v>
      </c>
      <c r="B3889" s="48" t="s">
        <v>21</v>
      </c>
      <c r="D3889" s="147">
        <v>950300290000</v>
      </c>
      <c r="E3889" s="9">
        <v>0.6</v>
      </c>
    </row>
    <row r="3890" spans="1:5" x14ac:dyDescent="0.25">
      <c r="A3890" s="13">
        <v>39.9</v>
      </c>
      <c r="B3890" s="48" t="s">
        <v>21</v>
      </c>
      <c r="D3890" s="145">
        <v>390390100000</v>
      </c>
      <c r="E3890" s="9">
        <v>0.6</v>
      </c>
    </row>
    <row r="3891" spans="1:5" x14ac:dyDescent="0.25">
      <c r="A3891" s="13">
        <v>39.909999999999997</v>
      </c>
      <c r="B3891" s="48" t="s">
        <v>21</v>
      </c>
      <c r="D3891" s="147">
        <v>851519100000</v>
      </c>
      <c r="E3891" s="9">
        <v>0.6</v>
      </c>
    </row>
    <row r="3892" spans="1:5" x14ac:dyDescent="0.25">
      <c r="A3892" s="13">
        <v>39.92</v>
      </c>
      <c r="B3892" s="48" t="s">
        <v>21</v>
      </c>
      <c r="D3892" s="145">
        <v>842010810000</v>
      </c>
      <c r="E3892" s="9">
        <v>0.6</v>
      </c>
    </row>
    <row r="3893" spans="1:5" x14ac:dyDescent="0.25">
      <c r="A3893" s="13">
        <v>39.93</v>
      </c>
      <c r="B3893" s="48" t="s">
        <v>21</v>
      </c>
      <c r="D3893" s="147">
        <v>852990930000</v>
      </c>
      <c r="E3893" s="9">
        <v>0.6</v>
      </c>
    </row>
    <row r="3894" spans="1:5" x14ac:dyDescent="0.25">
      <c r="A3894" s="13">
        <v>39.94</v>
      </c>
      <c r="B3894" s="48" t="s">
        <v>21</v>
      </c>
      <c r="D3894" s="145">
        <v>285390904000</v>
      </c>
      <c r="E3894" s="9">
        <v>0.6</v>
      </c>
    </row>
    <row r="3895" spans="1:5" x14ac:dyDescent="0.25">
      <c r="A3895" s="13">
        <v>39.950000000000003</v>
      </c>
      <c r="B3895" s="48" t="s">
        <v>21</v>
      </c>
      <c r="D3895" s="147">
        <v>285210002219</v>
      </c>
      <c r="E3895" s="9">
        <v>0.6</v>
      </c>
    </row>
    <row r="3896" spans="1:5" x14ac:dyDescent="0.25">
      <c r="A3896" s="13">
        <v>39.96</v>
      </c>
      <c r="B3896" s="48" t="s">
        <v>21</v>
      </c>
      <c r="D3896" s="145">
        <v>500720390000</v>
      </c>
      <c r="E3896" s="9">
        <v>0.6</v>
      </c>
    </row>
    <row r="3897" spans="1:5" x14ac:dyDescent="0.25">
      <c r="A3897" s="13">
        <v>39.97</v>
      </c>
      <c r="B3897" s="48" t="s">
        <v>21</v>
      </c>
      <c r="D3897" s="147">
        <v>290511001012</v>
      </c>
      <c r="E3897" s="9">
        <v>0.6</v>
      </c>
    </row>
    <row r="3898" spans="1:5" x14ac:dyDescent="0.25">
      <c r="A3898" s="13">
        <v>39.979999999999997</v>
      </c>
      <c r="B3898" s="48" t="s">
        <v>21</v>
      </c>
      <c r="D3898" s="145">
        <v>280800000011</v>
      </c>
      <c r="E3898" s="9">
        <v>0.6</v>
      </c>
    </row>
    <row r="3899" spans="1:5" x14ac:dyDescent="0.25">
      <c r="A3899" s="13">
        <v>39.99</v>
      </c>
      <c r="B3899" s="48" t="s">
        <v>21</v>
      </c>
      <c r="D3899" s="147">
        <v>285390905000</v>
      </c>
      <c r="E3899" s="9">
        <v>0.6</v>
      </c>
    </row>
    <row r="3900" spans="1:5" x14ac:dyDescent="0.25">
      <c r="A3900" s="13">
        <v>40</v>
      </c>
      <c r="B3900" s="48" t="s">
        <v>21</v>
      </c>
      <c r="D3900" s="145">
        <v>290511002012</v>
      </c>
      <c r="E3900" s="9">
        <v>0.6</v>
      </c>
    </row>
    <row r="3901" spans="1:5" x14ac:dyDescent="0.25">
      <c r="A3901" s="13">
        <v>40.01</v>
      </c>
      <c r="B3901" s="48" t="s">
        <v>21</v>
      </c>
      <c r="D3901" s="147">
        <v>280700000011</v>
      </c>
      <c r="E3901" s="9">
        <v>0.6</v>
      </c>
    </row>
    <row r="3902" spans="1:5" x14ac:dyDescent="0.25">
      <c r="A3902" s="13">
        <v>40.020000000000003</v>
      </c>
      <c r="B3902" s="48" t="s">
        <v>21</v>
      </c>
      <c r="D3902" s="145">
        <v>710391000012</v>
      </c>
      <c r="E3902" s="9">
        <v>0.6</v>
      </c>
    </row>
    <row r="3903" spans="1:5" x14ac:dyDescent="0.25">
      <c r="A3903" s="13">
        <v>40.03</v>
      </c>
      <c r="B3903" s="48" t="s">
        <v>21</v>
      </c>
      <c r="D3903" s="147">
        <v>710310000011</v>
      </c>
      <c r="E3903" s="9">
        <v>0.6</v>
      </c>
    </row>
    <row r="3904" spans="1:5" x14ac:dyDescent="0.25">
      <c r="A3904" s="13">
        <v>40.04</v>
      </c>
      <c r="B3904" s="48" t="s">
        <v>21</v>
      </c>
      <c r="D3904" s="145">
        <v>291229009011</v>
      </c>
      <c r="E3904" s="9">
        <v>0.6</v>
      </c>
    </row>
    <row r="3905" spans="1:5" x14ac:dyDescent="0.25">
      <c r="A3905" s="13">
        <v>40.049999999999997</v>
      </c>
      <c r="B3905" s="48" t="s">
        <v>21</v>
      </c>
      <c r="D3905" s="147">
        <v>292511001000</v>
      </c>
      <c r="E3905" s="9">
        <v>0.6</v>
      </c>
    </row>
    <row r="3906" spans="1:5" x14ac:dyDescent="0.25">
      <c r="A3906" s="13">
        <v>40.06</v>
      </c>
      <c r="B3906" s="48" t="s">
        <v>21</v>
      </c>
      <c r="D3906" s="145">
        <v>292511002019</v>
      </c>
      <c r="E3906" s="9">
        <v>0.6</v>
      </c>
    </row>
    <row r="3907" spans="1:5" x14ac:dyDescent="0.25">
      <c r="A3907" s="13">
        <v>40.07</v>
      </c>
      <c r="B3907" s="48" t="s">
        <v>21</v>
      </c>
      <c r="D3907" s="147">
        <v>291249001011</v>
      </c>
      <c r="E3907" s="9">
        <v>0.6</v>
      </c>
    </row>
    <row r="3908" spans="1:5" x14ac:dyDescent="0.25">
      <c r="A3908" s="13">
        <v>40.08</v>
      </c>
      <c r="B3908" s="48" t="s">
        <v>21</v>
      </c>
      <c r="D3908" s="145">
        <v>291821000011</v>
      </c>
      <c r="E3908" s="9">
        <v>0.6</v>
      </c>
    </row>
    <row r="3909" spans="1:5" x14ac:dyDescent="0.25">
      <c r="A3909" s="13">
        <v>40.090000000000003</v>
      </c>
      <c r="B3909" s="48" t="s">
        <v>21</v>
      </c>
      <c r="D3909" s="147">
        <v>291823009019</v>
      </c>
      <c r="E3909" s="9">
        <v>0.6</v>
      </c>
    </row>
    <row r="3910" spans="1:5" x14ac:dyDescent="0.25">
      <c r="A3910" s="13">
        <v>40.1</v>
      </c>
      <c r="B3910" s="48" t="s">
        <v>21</v>
      </c>
      <c r="D3910" s="145">
        <v>291821000019</v>
      </c>
      <c r="E3910" s="9">
        <v>0.6</v>
      </c>
    </row>
    <row r="3911" spans="1:5" x14ac:dyDescent="0.25">
      <c r="A3911" s="13">
        <v>40.11</v>
      </c>
      <c r="B3911" s="48" t="s">
        <v>21</v>
      </c>
      <c r="D3911" s="147">
        <v>290619002013</v>
      </c>
      <c r="E3911" s="9">
        <v>0.6</v>
      </c>
    </row>
    <row r="3912" spans="1:5" x14ac:dyDescent="0.25">
      <c r="A3912" s="13">
        <v>40.119999999999997</v>
      </c>
      <c r="B3912" s="48" t="s">
        <v>21</v>
      </c>
      <c r="D3912" s="145">
        <v>841459351000</v>
      </c>
      <c r="E3912" s="9">
        <v>0.6</v>
      </c>
    </row>
    <row r="3913" spans="1:5" x14ac:dyDescent="0.25">
      <c r="A3913" s="13">
        <v>40.130000000000003</v>
      </c>
      <c r="B3913" s="48" t="s">
        <v>21</v>
      </c>
      <c r="D3913" s="147">
        <v>293890901000</v>
      </c>
      <c r="E3913" s="9">
        <v>0.6</v>
      </c>
    </row>
    <row r="3914" spans="1:5" x14ac:dyDescent="0.25">
      <c r="A3914" s="13">
        <v>40.14</v>
      </c>
      <c r="B3914" s="48" t="s">
        <v>21</v>
      </c>
      <c r="D3914" s="145">
        <v>292249859013</v>
      </c>
      <c r="E3914" s="9">
        <v>0.6</v>
      </c>
    </row>
    <row r="3915" spans="1:5" x14ac:dyDescent="0.25">
      <c r="A3915" s="13">
        <v>40.15</v>
      </c>
      <c r="B3915" s="48" t="s">
        <v>21</v>
      </c>
      <c r="D3915" s="147">
        <v>291713100000</v>
      </c>
      <c r="E3915" s="9">
        <v>0.6</v>
      </c>
    </row>
    <row r="3916" spans="1:5" x14ac:dyDescent="0.25">
      <c r="A3916" s="13">
        <v>40.159999999999997</v>
      </c>
      <c r="B3916" s="48" t="s">
        <v>21</v>
      </c>
      <c r="D3916" s="145">
        <v>291713900015</v>
      </c>
      <c r="E3916" s="9">
        <v>0.6</v>
      </c>
    </row>
    <row r="3917" spans="1:5" x14ac:dyDescent="0.25">
      <c r="A3917" s="13">
        <v>40.17</v>
      </c>
      <c r="B3917" s="48" t="s">
        <v>21</v>
      </c>
      <c r="D3917" s="147">
        <v>294190000045</v>
      </c>
      <c r="E3917" s="9">
        <v>0.6</v>
      </c>
    </row>
    <row r="3918" spans="1:5" x14ac:dyDescent="0.25">
      <c r="A3918" s="13">
        <v>40.18</v>
      </c>
      <c r="B3918" s="48" t="s">
        <v>21</v>
      </c>
      <c r="D3918" s="145">
        <v>294190000043</v>
      </c>
      <c r="E3918" s="9">
        <v>0.6</v>
      </c>
    </row>
    <row r="3919" spans="1:5" x14ac:dyDescent="0.25">
      <c r="A3919" s="13">
        <v>40.19</v>
      </c>
      <c r="B3919" s="48" t="s">
        <v>21</v>
      </c>
      <c r="D3919" s="147">
        <v>294190000046</v>
      </c>
      <c r="E3919" s="9">
        <v>0.6</v>
      </c>
    </row>
    <row r="3920" spans="1:5" x14ac:dyDescent="0.25">
      <c r="A3920" s="13">
        <v>40.200000000000003</v>
      </c>
      <c r="B3920" s="48" t="s">
        <v>21</v>
      </c>
      <c r="D3920" s="145">
        <v>294190000047</v>
      </c>
      <c r="E3920" s="9">
        <v>0.6</v>
      </c>
    </row>
    <row r="3921" spans="1:5" x14ac:dyDescent="0.25">
      <c r="A3921" s="13">
        <v>40.21</v>
      </c>
      <c r="B3921" s="48" t="s">
        <v>21</v>
      </c>
      <c r="D3921" s="147">
        <v>840991000013</v>
      </c>
      <c r="E3921" s="9">
        <v>0.6</v>
      </c>
    </row>
    <row r="3922" spans="1:5" x14ac:dyDescent="0.25">
      <c r="A3922" s="13">
        <v>40.22</v>
      </c>
      <c r="B3922" s="48" t="s">
        <v>21</v>
      </c>
      <c r="D3922" s="145">
        <v>293353900018</v>
      </c>
      <c r="E3922" s="9">
        <v>0.6</v>
      </c>
    </row>
    <row r="3923" spans="1:5" x14ac:dyDescent="0.25">
      <c r="A3923" s="13">
        <v>40.229999999999997</v>
      </c>
      <c r="B3923" s="48" t="s">
        <v>21</v>
      </c>
      <c r="D3923" s="147">
        <v>290514900012</v>
      </c>
      <c r="E3923" s="9">
        <v>0.6</v>
      </c>
    </row>
    <row r="3924" spans="1:5" x14ac:dyDescent="0.25">
      <c r="A3924" s="13">
        <v>40.24</v>
      </c>
      <c r="B3924" s="48" t="s">
        <v>21</v>
      </c>
      <c r="D3924" s="145">
        <v>284290100011</v>
      </c>
      <c r="E3924" s="9">
        <v>0.6</v>
      </c>
    </row>
    <row r="3925" spans="1:5" x14ac:dyDescent="0.25">
      <c r="A3925" s="13">
        <v>40.25</v>
      </c>
      <c r="B3925" s="48" t="s">
        <v>21</v>
      </c>
      <c r="D3925" s="147">
        <v>280490000000</v>
      </c>
      <c r="E3925" s="9">
        <v>0.6</v>
      </c>
    </row>
    <row r="3926" spans="1:5" x14ac:dyDescent="0.25">
      <c r="A3926" s="13">
        <v>40.26</v>
      </c>
      <c r="B3926" s="48" t="s">
        <v>21</v>
      </c>
      <c r="D3926" s="145">
        <v>281390900011</v>
      </c>
      <c r="E3926" s="9">
        <v>0.6</v>
      </c>
    </row>
    <row r="3927" spans="1:5" x14ac:dyDescent="0.25">
      <c r="A3927" s="13">
        <v>40.270000000000003</v>
      </c>
      <c r="B3927" s="48" t="s">
        <v>21</v>
      </c>
      <c r="D3927" s="147">
        <v>253090300000</v>
      </c>
      <c r="E3927" s="9">
        <v>0.6</v>
      </c>
    </row>
    <row r="3928" spans="1:5" x14ac:dyDescent="0.25">
      <c r="A3928" s="13">
        <v>40.28</v>
      </c>
      <c r="B3928" s="48" t="s">
        <v>21</v>
      </c>
      <c r="D3928" s="145">
        <v>391211000000</v>
      </c>
      <c r="E3928" s="9">
        <v>0.6</v>
      </c>
    </row>
    <row r="3929" spans="1:5" x14ac:dyDescent="0.25">
      <c r="A3929" s="13">
        <v>40.29</v>
      </c>
      <c r="B3929" s="48" t="s">
        <v>21</v>
      </c>
      <c r="D3929" s="147">
        <v>391212000000</v>
      </c>
      <c r="E3929" s="9">
        <v>0.6</v>
      </c>
    </row>
    <row r="3930" spans="1:5" x14ac:dyDescent="0.25">
      <c r="A3930" s="13">
        <v>40.299999999999997</v>
      </c>
      <c r="B3930" s="48" t="s">
        <v>21</v>
      </c>
      <c r="D3930" s="145">
        <v>392073800000</v>
      </c>
      <c r="E3930" s="9">
        <v>0.6</v>
      </c>
    </row>
    <row r="3931" spans="1:5" x14ac:dyDescent="0.25">
      <c r="A3931" s="13">
        <v>40.31</v>
      </c>
      <c r="B3931" s="48" t="s">
        <v>21</v>
      </c>
      <c r="D3931" s="147">
        <v>392073100000</v>
      </c>
      <c r="E3931" s="9">
        <v>0.6</v>
      </c>
    </row>
    <row r="3932" spans="1:5" x14ac:dyDescent="0.25">
      <c r="A3932" s="13">
        <v>40.32</v>
      </c>
      <c r="B3932" s="48" t="s">
        <v>21</v>
      </c>
      <c r="D3932" s="145">
        <v>540333000000</v>
      </c>
      <c r="E3932" s="9">
        <v>0.6</v>
      </c>
    </row>
    <row r="3933" spans="1:5" x14ac:dyDescent="0.25">
      <c r="A3933" s="13">
        <v>40.33</v>
      </c>
      <c r="B3933" s="48" t="s">
        <v>21</v>
      </c>
      <c r="D3933" s="147">
        <v>391290100000</v>
      </c>
      <c r="E3933" s="9">
        <v>0.6</v>
      </c>
    </row>
    <row r="3934" spans="1:5" x14ac:dyDescent="0.25">
      <c r="A3934" s="13">
        <v>40.340000000000003</v>
      </c>
      <c r="B3934" s="48" t="s">
        <v>21</v>
      </c>
      <c r="D3934" s="145">
        <v>391220900000</v>
      </c>
      <c r="E3934" s="9">
        <v>0.6</v>
      </c>
    </row>
    <row r="3935" spans="1:5" x14ac:dyDescent="0.25">
      <c r="A3935" s="13">
        <v>40.35</v>
      </c>
      <c r="B3935" s="48" t="s">
        <v>21</v>
      </c>
      <c r="D3935" s="147">
        <v>480300100000</v>
      </c>
      <c r="E3935" s="9">
        <v>0.6</v>
      </c>
    </row>
    <row r="3936" spans="1:5" x14ac:dyDescent="0.25">
      <c r="A3936" s="13">
        <v>40.36</v>
      </c>
      <c r="B3936" s="48" t="s">
        <v>21</v>
      </c>
      <c r="D3936" s="145">
        <v>550390000000</v>
      </c>
      <c r="E3936" s="9">
        <v>0.6</v>
      </c>
    </row>
    <row r="3937" spans="1:5" x14ac:dyDescent="0.25">
      <c r="A3937" s="13">
        <v>40.369999999999997</v>
      </c>
      <c r="B3937" s="48" t="s">
        <v>21</v>
      </c>
      <c r="D3937" s="147">
        <v>400299901900</v>
      </c>
      <c r="E3937" s="9">
        <v>0.6</v>
      </c>
    </row>
    <row r="3938" spans="1:5" x14ac:dyDescent="0.25">
      <c r="A3938" s="13">
        <v>40.380000000000003</v>
      </c>
      <c r="B3938" s="48" t="s">
        <v>21</v>
      </c>
      <c r="D3938" s="145">
        <v>400299901100</v>
      </c>
      <c r="E3938" s="9">
        <v>0.6</v>
      </c>
    </row>
    <row r="3939" spans="1:5" x14ac:dyDescent="0.25">
      <c r="A3939" s="13">
        <v>40.39</v>
      </c>
      <c r="B3939" s="48" t="s">
        <v>21</v>
      </c>
      <c r="D3939" s="147">
        <v>550510900019</v>
      </c>
      <c r="E3939" s="9">
        <v>0.6</v>
      </c>
    </row>
    <row r="3940" spans="1:5" x14ac:dyDescent="0.25">
      <c r="A3940" s="13">
        <v>40.4</v>
      </c>
      <c r="B3940" s="48" t="s">
        <v>21</v>
      </c>
      <c r="D3940" s="145">
        <v>710421000011</v>
      </c>
      <c r="E3940" s="9">
        <v>0.6</v>
      </c>
    </row>
    <row r="3941" spans="1:5" x14ac:dyDescent="0.25">
      <c r="A3941" s="13">
        <v>40.409999999999997</v>
      </c>
      <c r="B3941" s="48" t="s">
        <v>21</v>
      </c>
      <c r="D3941" s="147">
        <v>550130000000</v>
      </c>
      <c r="E3941" s="9">
        <v>0.6</v>
      </c>
    </row>
    <row r="3942" spans="1:5" x14ac:dyDescent="0.25">
      <c r="A3942" s="13">
        <v>40.42</v>
      </c>
      <c r="B3942" s="48" t="s">
        <v>21</v>
      </c>
      <c r="D3942" s="145">
        <v>550140000000</v>
      </c>
      <c r="E3942" s="9">
        <v>0.6</v>
      </c>
    </row>
    <row r="3943" spans="1:5" x14ac:dyDescent="0.25">
      <c r="A3943" s="13">
        <v>40.43</v>
      </c>
      <c r="B3943" s="48" t="s">
        <v>21</v>
      </c>
      <c r="D3943" s="147">
        <v>540110180000</v>
      </c>
      <c r="E3943" s="9">
        <v>0.6</v>
      </c>
    </row>
    <row r="3944" spans="1:5" x14ac:dyDescent="0.25">
      <c r="A3944" s="13">
        <v>40.44</v>
      </c>
      <c r="B3944" s="48" t="s">
        <v>21</v>
      </c>
      <c r="D3944" s="145">
        <v>400280000000</v>
      </c>
      <c r="E3944" s="9">
        <v>0.6</v>
      </c>
    </row>
    <row r="3945" spans="1:5" x14ac:dyDescent="0.25">
      <c r="A3945" s="13">
        <v>40.450000000000003</v>
      </c>
      <c r="B3945" s="48" t="s">
        <v>21</v>
      </c>
      <c r="D3945" s="147">
        <v>320500001000</v>
      </c>
      <c r="E3945" s="9">
        <v>0.6</v>
      </c>
    </row>
    <row r="3946" spans="1:5" x14ac:dyDescent="0.25">
      <c r="A3946" s="13">
        <v>40.46</v>
      </c>
      <c r="B3946" s="48" t="s">
        <v>21</v>
      </c>
      <c r="D3946" s="145">
        <v>580421009000</v>
      </c>
      <c r="E3946" s="9">
        <v>0.6</v>
      </c>
    </row>
    <row r="3947" spans="1:5" x14ac:dyDescent="0.25">
      <c r="A3947" s="13">
        <v>40.47</v>
      </c>
      <c r="B3947" s="48" t="s">
        <v>21</v>
      </c>
      <c r="D3947" s="147">
        <v>590900100019</v>
      </c>
      <c r="E3947" s="9">
        <v>0.6</v>
      </c>
    </row>
    <row r="3948" spans="1:5" x14ac:dyDescent="0.25">
      <c r="A3948" s="13">
        <v>40.479999999999997</v>
      </c>
      <c r="B3948" s="48" t="s">
        <v>21</v>
      </c>
      <c r="D3948" s="145">
        <v>590900100011</v>
      </c>
      <c r="E3948" s="9">
        <v>0.6</v>
      </c>
    </row>
    <row r="3949" spans="1:5" x14ac:dyDescent="0.25">
      <c r="A3949" s="13">
        <v>40.49</v>
      </c>
      <c r="B3949" s="48" t="s">
        <v>21</v>
      </c>
      <c r="D3949" s="147">
        <v>382499150012</v>
      </c>
      <c r="E3949" s="9">
        <v>0.6</v>
      </c>
    </row>
    <row r="3950" spans="1:5" x14ac:dyDescent="0.25">
      <c r="A3950" s="13">
        <v>40.5</v>
      </c>
      <c r="B3950" s="48" t="s">
        <v>21</v>
      </c>
      <c r="D3950" s="145">
        <v>710491000019</v>
      </c>
      <c r="E3950" s="9">
        <v>0.6</v>
      </c>
    </row>
    <row r="3951" spans="1:5" x14ac:dyDescent="0.25">
      <c r="A3951" s="13">
        <v>40.51</v>
      </c>
      <c r="B3951" s="48" t="s">
        <v>21</v>
      </c>
      <c r="D3951" s="147">
        <v>710429000000</v>
      </c>
      <c r="E3951" s="9">
        <v>0.6</v>
      </c>
    </row>
    <row r="3952" spans="1:5" x14ac:dyDescent="0.25">
      <c r="A3952" s="13">
        <v>40.520000000000003</v>
      </c>
      <c r="B3952" s="48" t="s">
        <v>21</v>
      </c>
      <c r="D3952" s="145">
        <v>710499000019</v>
      </c>
      <c r="E3952" s="9">
        <v>0.6</v>
      </c>
    </row>
    <row r="3953" spans="1:5" x14ac:dyDescent="0.25">
      <c r="A3953" s="13">
        <v>40.53</v>
      </c>
      <c r="B3953" s="48" t="s">
        <v>21</v>
      </c>
      <c r="D3953" s="147">
        <v>710491000011</v>
      </c>
      <c r="E3953" s="9">
        <v>0.6</v>
      </c>
    </row>
    <row r="3954" spans="1:5" x14ac:dyDescent="0.25">
      <c r="A3954" s="13">
        <v>40.54</v>
      </c>
      <c r="B3954" s="48" t="s">
        <v>21</v>
      </c>
      <c r="D3954" s="145">
        <v>710499000011</v>
      </c>
      <c r="E3954" s="9">
        <v>0.6</v>
      </c>
    </row>
    <row r="3955" spans="1:5" x14ac:dyDescent="0.25">
      <c r="A3955" s="13">
        <v>40.549999999999997</v>
      </c>
      <c r="B3955" s="48" t="s">
        <v>21</v>
      </c>
      <c r="D3955" s="147">
        <v>853224000000</v>
      </c>
      <c r="E3955" s="9">
        <v>0.6</v>
      </c>
    </row>
    <row r="3956" spans="1:5" x14ac:dyDescent="0.25">
      <c r="A3956" s="13">
        <v>40.56</v>
      </c>
      <c r="B3956" s="48" t="s">
        <v>21</v>
      </c>
      <c r="D3956" s="145">
        <v>853223000000</v>
      </c>
      <c r="E3956" s="9">
        <v>0.6</v>
      </c>
    </row>
    <row r="3957" spans="1:5" x14ac:dyDescent="0.25">
      <c r="A3957" s="13">
        <v>40.57</v>
      </c>
      <c r="B3957" s="48" t="s">
        <v>21</v>
      </c>
      <c r="D3957" s="147">
        <v>854620000012</v>
      </c>
      <c r="E3957" s="9">
        <v>0.6</v>
      </c>
    </row>
    <row r="3958" spans="1:5" x14ac:dyDescent="0.25">
      <c r="A3958" s="13">
        <v>40.58</v>
      </c>
      <c r="B3958" s="48" t="s">
        <v>21</v>
      </c>
      <c r="D3958" s="145">
        <v>854620000011</v>
      </c>
      <c r="E3958" s="9">
        <v>0.6</v>
      </c>
    </row>
    <row r="3959" spans="1:5" x14ac:dyDescent="0.25">
      <c r="A3959" s="13">
        <v>40.590000000000003</v>
      </c>
      <c r="B3959" s="48" t="s">
        <v>21</v>
      </c>
      <c r="D3959" s="147">
        <v>854620000013</v>
      </c>
      <c r="E3959" s="9">
        <v>0.6</v>
      </c>
    </row>
    <row r="3960" spans="1:5" x14ac:dyDescent="0.25">
      <c r="A3960" s="13">
        <v>40.6</v>
      </c>
      <c r="B3960" s="48" t="s">
        <v>21</v>
      </c>
      <c r="D3960" s="145">
        <v>292250009012</v>
      </c>
      <c r="E3960" s="9">
        <v>0.6</v>
      </c>
    </row>
    <row r="3961" spans="1:5" x14ac:dyDescent="0.25">
      <c r="A3961" s="13">
        <v>40.61</v>
      </c>
      <c r="B3961" s="48" t="s">
        <v>21</v>
      </c>
      <c r="D3961" s="147">
        <v>811300900000</v>
      </c>
      <c r="E3961" s="9">
        <v>0.6</v>
      </c>
    </row>
    <row r="3962" spans="1:5" x14ac:dyDescent="0.25">
      <c r="A3962" s="13">
        <v>40.619999999999997</v>
      </c>
      <c r="B3962" s="48" t="s">
        <v>21</v>
      </c>
      <c r="D3962" s="145">
        <v>401699520000</v>
      </c>
      <c r="E3962" s="9">
        <v>0.6</v>
      </c>
    </row>
    <row r="3963" spans="1:5" x14ac:dyDescent="0.25">
      <c r="A3963" s="13">
        <v>40.630000000000003</v>
      </c>
      <c r="B3963" s="48" t="s">
        <v>21</v>
      </c>
      <c r="D3963" s="147">
        <v>401490000019</v>
      </c>
      <c r="E3963" s="9">
        <v>0.6</v>
      </c>
    </row>
    <row r="3964" spans="1:5" x14ac:dyDescent="0.25">
      <c r="A3964" s="13">
        <v>40.64</v>
      </c>
      <c r="B3964" s="48" t="s">
        <v>21</v>
      </c>
      <c r="D3964" s="145">
        <v>391729004000</v>
      </c>
      <c r="E3964" s="9">
        <v>0.6</v>
      </c>
    </row>
    <row r="3965" spans="1:5" x14ac:dyDescent="0.25">
      <c r="A3965" s="13">
        <v>40.65</v>
      </c>
      <c r="B3965" s="48" t="s">
        <v>21</v>
      </c>
      <c r="D3965" s="147">
        <v>842541000000</v>
      </c>
      <c r="E3965" s="9">
        <v>0.6</v>
      </c>
    </row>
    <row r="3966" spans="1:5" x14ac:dyDescent="0.25">
      <c r="A3966" s="13">
        <v>40.659999999999997</v>
      </c>
      <c r="B3966" s="48" t="s">
        <v>21</v>
      </c>
      <c r="D3966" s="145">
        <v>284610000000</v>
      </c>
      <c r="E3966" s="9">
        <v>0.6</v>
      </c>
    </row>
    <row r="3967" spans="1:5" x14ac:dyDescent="0.25">
      <c r="A3967" s="13">
        <v>40.67</v>
      </c>
      <c r="B3967" s="48" t="s">
        <v>21</v>
      </c>
      <c r="D3967" s="147">
        <v>280530210000</v>
      </c>
      <c r="E3967" s="9">
        <v>0.6</v>
      </c>
    </row>
    <row r="3968" spans="1:5" x14ac:dyDescent="0.25">
      <c r="A3968" s="13">
        <v>40.68</v>
      </c>
      <c r="B3968" s="48" t="s">
        <v>21</v>
      </c>
      <c r="D3968" s="145">
        <v>851989000000</v>
      </c>
      <c r="E3968" s="9">
        <v>0.6</v>
      </c>
    </row>
    <row r="3969" spans="1:5" x14ac:dyDescent="0.25">
      <c r="A3969" s="13">
        <v>40.69</v>
      </c>
      <c r="B3969" s="48" t="s">
        <v>21</v>
      </c>
      <c r="D3969" s="147">
        <v>851761001000</v>
      </c>
      <c r="E3969" s="9">
        <v>0.6</v>
      </c>
    </row>
    <row r="3970" spans="1:5" x14ac:dyDescent="0.25">
      <c r="A3970" s="13">
        <v>40.700000000000003</v>
      </c>
      <c r="B3970" s="48" t="s">
        <v>21</v>
      </c>
      <c r="D3970" s="145">
        <v>851761009000</v>
      </c>
      <c r="E3970" s="9">
        <v>0.6</v>
      </c>
    </row>
    <row r="3971" spans="1:5" x14ac:dyDescent="0.25">
      <c r="A3971" s="13">
        <v>40.71</v>
      </c>
      <c r="B3971" s="48" t="s">
        <v>21</v>
      </c>
      <c r="D3971" s="147">
        <v>851762001000</v>
      </c>
      <c r="E3971" s="9">
        <v>0.6</v>
      </c>
    </row>
    <row r="3972" spans="1:5" x14ac:dyDescent="0.25">
      <c r="A3972" s="13">
        <v>40.72</v>
      </c>
      <c r="B3972" s="48" t="s">
        <v>21</v>
      </c>
      <c r="D3972" s="145">
        <v>851762009000</v>
      </c>
      <c r="E3972" s="9">
        <v>0.6</v>
      </c>
    </row>
    <row r="3973" spans="1:5" x14ac:dyDescent="0.25">
      <c r="A3973" s="13">
        <v>40.729999999999997</v>
      </c>
      <c r="B3973" s="48" t="s">
        <v>21</v>
      </c>
      <c r="D3973" s="147">
        <v>852380100000</v>
      </c>
      <c r="E3973" s="9">
        <v>0.6</v>
      </c>
    </row>
    <row r="3974" spans="1:5" x14ac:dyDescent="0.25">
      <c r="A3974" s="13">
        <v>40.74</v>
      </c>
      <c r="B3974" s="48" t="s">
        <v>21</v>
      </c>
      <c r="D3974" s="145">
        <v>852341900000</v>
      </c>
      <c r="E3974" s="9">
        <v>0.6</v>
      </c>
    </row>
    <row r="3975" spans="1:5" x14ac:dyDescent="0.25">
      <c r="A3975" s="13">
        <v>40.75</v>
      </c>
      <c r="B3975" s="48" t="s">
        <v>21</v>
      </c>
      <c r="D3975" s="147">
        <v>852329150018</v>
      </c>
      <c r="E3975" s="9">
        <v>0.6</v>
      </c>
    </row>
    <row r="3976" spans="1:5" x14ac:dyDescent="0.25">
      <c r="A3976" s="13">
        <v>40.76</v>
      </c>
      <c r="B3976" s="48" t="s">
        <v>21</v>
      </c>
      <c r="D3976" s="145">
        <v>852359100000</v>
      </c>
      <c r="E3976" s="9">
        <v>0.6</v>
      </c>
    </row>
    <row r="3977" spans="1:5" x14ac:dyDescent="0.25">
      <c r="A3977" s="13">
        <v>40.770000000000003</v>
      </c>
      <c r="B3977" s="48" t="s">
        <v>21</v>
      </c>
      <c r="D3977" s="147">
        <v>290517002011</v>
      </c>
      <c r="E3977" s="9">
        <v>0.6</v>
      </c>
    </row>
    <row r="3978" spans="1:5" x14ac:dyDescent="0.25">
      <c r="A3978" s="13">
        <v>40.78</v>
      </c>
      <c r="B3978" s="48" t="s">
        <v>21</v>
      </c>
      <c r="D3978" s="145">
        <v>901530909000</v>
      </c>
      <c r="E3978" s="9">
        <v>0.6</v>
      </c>
    </row>
    <row r="3979" spans="1:5" x14ac:dyDescent="0.25">
      <c r="A3979" s="13">
        <v>40.79</v>
      </c>
      <c r="B3979" s="48" t="s">
        <v>21</v>
      </c>
      <c r="D3979" s="147">
        <v>500720410000</v>
      </c>
      <c r="E3979" s="9">
        <v>0.6</v>
      </c>
    </row>
    <row r="3980" spans="1:5" x14ac:dyDescent="0.25">
      <c r="A3980" s="13">
        <v>40.799999999999997</v>
      </c>
      <c r="B3980" s="48" t="s">
        <v>21</v>
      </c>
      <c r="D3980" s="145">
        <v>280519900013</v>
      </c>
      <c r="E3980" s="9">
        <v>0.6</v>
      </c>
    </row>
    <row r="3981" spans="1:5" x14ac:dyDescent="0.25">
      <c r="A3981" s="13">
        <v>40.81</v>
      </c>
      <c r="B3981" s="48" t="s">
        <v>21</v>
      </c>
      <c r="D3981" s="147">
        <v>853931900019</v>
      </c>
      <c r="E3981" s="9">
        <v>0.6</v>
      </c>
    </row>
    <row r="3982" spans="1:5" x14ac:dyDescent="0.25">
      <c r="A3982" s="13">
        <v>40.82</v>
      </c>
      <c r="B3982" s="48" t="s">
        <v>21</v>
      </c>
      <c r="D3982" s="145">
        <v>853931900011</v>
      </c>
      <c r="E3982" s="9">
        <v>0.6</v>
      </c>
    </row>
    <row r="3983" spans="1:5" x14ac:dyDescent="0.25">
      <c r="A3983" s="13">
        <v>40.83</v>
      </c>
      <c r="B3983" s="48" t="s">
        <v>21</v>
      </c>
      <c r="D3983" s="147">
        <v>853931100014</v>
      </c>
      <c r="E3983" s="9">
        <v>0.6</v>
      </c>
    </row>
    <row r="3984" spans="1:5" x14ac:dyDescent="0.25">
      <c r="A3984" s="13">
        <v>40.840000000000003</v>
      </c>
      <c r="B3984" s="48" t="s">
        <v>21</v>
      </c>
      <c r="D3984" s="145">
        <v>853931100011</v>
      </c>
      <c r="E3984" s="9">
        <v>0.6</v>
      </c>
    </row>
    <row r="3985" spans="1:5" x14ac:dyDescent="0.25">
      <c r="A3985" s="13">
        <v>40.85</v>
      </c>
      <c r="B3985" s="48" t="s">
        <v>21</v>
      </c>
      <c r="D3985" s="147">
        <v>853931100012</v>
      </c>
      <c r="E3985" s="9">
        <v>0.6</v>
      </c>
    </row>
    <row r="3986" spans="1:5" x14ac:dyDescent="0.25">
      <c r="A3986" s="13">
        <v>40.86</v>
      </c>
      <c r="B3986" s="48" t="s">
        <v>21</v>
      </c>
      <c r="D3986" s="145">
        <v>853931100013</v>
      </c>
      <c r="E3986" s="9">
        <v>0.6</v>
      </c>
    </row>
    <row r="3987" spans="1:5" x14ac:dyDescent="0.25">
      <c r="A3987" s="13">
        <v>40.869999999999997</v>
      </c>
      <c r="B3987" s="48" t="s">
        <v>21</v>
      </c>
      <c r="D3987" s="147">
        <v>854099000000</v>
      </c>
      <c r="E3987" s="9">
        <v>0.6</v>
      </c>
    </row>
    <row r="3988" spans="1:5" x14ac:dyDescent="0.25">
      <c r="A3988" s="13">
        <v>40.880000000000003</v>
      </c>
      <c r="B3988" s="48" t="s">
        <v>21</v>
      </c>
      <c r="D3988" s="145">
        <v>410711900000</v>
      </c>
      <c r="E3988" s="9">
        <v>0.6</v>
      </c>
    </row>
    <row r="3989" spans="1:5" x14ac:dyDescent="0.25">
      <c r="A3989" s="13">
        <v>40.89</v>
      </c>
      <c r="B3989" s="48" t="s">
        <v>21</v>
      </c>
      <c r="D3989" s="147">
        <v>410719900000</v>
      </c>
      <c r="E3989" s="9">
        <v>0.6</v>
      </c>
    </row>
    <row r="3990" spans="1:5" x14ac:dyDescent="0.25">
      <c r="A3990" s="13">
        <v>40.9</v>
      </c>
      <c r="B3990" s="48" t="s">
        <v>21</v>
      </c>
      <c r="D3990" s="145">
        <v>840999000039</v>
      </c>
      <c r="E3990" s="9">
        <v>0.6</v>
      </c>
    </row>
    <row r="3991" spans="1:5" x14ac:dyDescent="0.25">
      <c r="A3991" s="13">
        <v>40.909999999999997</v>
      </c>
      <c r="B3991" s="48" t="s">
        <v>21</v>
      </c>
      <c r="D3991" s="147">
        <v>842870000000</v>
      </c>
      <c r="E3991" s="9">
        <v>0.6</v>
      </c>
    </row>
    <row r="3992" spans="1:5" x14ac:dyDescent="0.25">
      <c r="A3992" s="13">
        <v>40.92</v>
      </c>
      <c r="B3992" s="48" t="s">
        <v>21</v>
      </c>
      <c r="D3992" s="145">
        <v>847950000000</v>
      </c>
      <c r="E3992" s="9">
        <v>0.6</v>
      </c>
    </row>
    <row r="3993" spans="1:5" x14ac:dyDescent="0.25">
      <c r="A3993" s="13">
        <v>40.93</v>
      </c>
      <c r="B3993" s="48" t="s">
        <v>21</v>
      </c>
      <c r="D3993" s="147">
        <v>850720200019</v>
      </c>
      <c r="E3993" s="9">
        <v>0.6</v>
      </c>
    </row>
    <row r="3994" spans="1:5" x14ac:dyDescent="0.25">
      <c r="A3994" s="13">
        <v>40.94</v>
      </c>
      <c r="B3994" s="48" t="s">
        <v>21</v>
      </c>
      <c r="D3994" s="145">
        <v>850720200011</v>
      </c>
      <c r="E3994" s="9">
        <v>0.6</v>
      </c>
    </row>
    <row r="3995" spans="1:5" x14ac:dyDescent="0.25">
      <c r="A3995" s="13">
        <v>40.950000000000003</v>
      </c>
      <c r="B3995" s="48" t="s">
        <v>21</v>
      </c>
      <c r="D3995" s="147">
        <v>285390300000</v>
      </c>
      <c r="E3995" s="9">
        <v>0.6</v>
      </c>
    </row>
    <row r="3996" spans="1:5" x14ac:dyDescent="0.25">
      <c r="A3996" s="13">
        <v>40.96</v>
      </c>
      <c r="B3996" s="48" t="s">
        <v>21</v>
      </c>
      <c r="D3996" s="145">
        <v>853120950000</v>
      </c>
      <c r="E3996" s="9">
        <v>0.6</v>
      </c>
    </row>
    <row r="3997" spans="1:5" x14ac:dyDescent="0.25">
      <c r="A3997" s="13">
        <v>40.97</v>
      </c>
      <c r="B3997" s="48" t="s">
        <v>21</v>
      </c>
      <c r="D3997" s="147">
        <v>902690009000</v>
      </c>
      <c r="E3997" s="9">
        <v>0.6</v>
      </c>
    </row>
    <row r="3998" spans="1:5" x14ac:dyDescent="0.25">
      <c r="A3998" s="13">
        <v>40.98</v>
      </c>
      <c r="B3998" s="48" t="s">
        <v>21</v>
      </c>
      <c r="D3998" s="145">
        <v>380120100000</v>
      </c>
      <c r="E3998" s="9">
        <v>0.6</v>
      </c>
    </row>
    <row r="3999" spans="1:5" x14ac:dyDescent="0.25">
      <c r="A3999" s="13">
        <v>40.99</v>
      </c>
      <c r="B3999" s="48" t="s">
        <v>21</v>
      </c>
      <c r="D3999" s="147">
        <v>841370891000</v>
      </c>
      <c r="E3999" s="9">
        <v>0.6</v>
      </c>
    </row>
    <row r="4000" spans="1:5" x14ac:dyDescent="0.25">
      <c r="A4000" s="13">
        <v>41</v>
      </c>
      <c r="B4000" s="48" t="s">
        <v>21</v>
      </c>
      <c r="D4000" s="145">
        <v>841370899000</v>
      </c>
      <c r="E4000" s="9">
        <v>0.6</v>
      </c>
    </row>
    <row r="4001" spans="1:5" x14ac:dyDescent="0.25">
      <c r="A4001" s="13">
        <v>41.01</v>
      </c>
      <c r="B4001" s="48" t="s">
        <v>21</v>
      </c>
      <c r="D4001" s="147">
        <v>841319009019</v>
      </c>
      <c r="E4001" s="9">
        <v>0.6</v>
      </c>
    </row>
    <row r="4002" spans="1:5" x14ac:dyDescent="0.25">
      <c r="A4002" s="13">
        <v>41.02</v>
      </c>
      <c r="B4002" s="48" t="s">
        <v>21</v>
      </c>
      <c r="D4002" s="145">
        <v>841381000000</v>
      </c>
      <c r="E4002" s="9">
        <v>0.6</v>
      </c>
    </row>
    <row r="4003" spans="1:5" x14ac:dyDescent="0.25">
      <c r="A4003" s="13">
        <v>41.03</v>
      </c>
      <c r="B4003" s="48" t="s">
        <v>21</v>
      </c>
      <c r="D4003" s="147">
        <v>841370359000</v>
      </c>
      <c r="E4003" s="9">
        <v>0.6</v>
      </c>
    </row>
    <row r="4004" spans="1:5" x14ac:dyDescent="0.25">
      <c r="A4004" s="13">
        <v>41.04</v>
      </c>
      <c r="B4004" s="48" t="s">
        <v>21</v>
      </c>
      <c r="D4004" s="145">
        <v>841350801000</v>
      </c>
      <c r="E4004" s="9">
        <v>0.6</v>
      </c>
    </row>
    <row r="4005" spans="1:5" x14ac:dyDescent="0.25">
      <c r="A4005" s="13">
        <v>41.05</v>
      </c>
      <c r="B4005" s="48" t="s">
        <v>21</v>
      </c>
      <c r="D4005" s="147">
        <v>841350809000</v>
      </c>
      <c r="E4005" s="9">
        <v>0.6</v>
      </c>
    </row>
    <row r="4006" spans="1:5" x14ac:dyDescent="0.25">
      <c r="A4006" s="13">
        <v>41.06</v>
      </c>
      <c r="B4006" s="48" t="s">
        <v>21</v>
      </c>
      <c r="D4006" s="145">
        <v>841350401000</v>
      </c>
      <c r="E4006" s="9">
        <v>0.6</v>
      </c>
    </row>
    <row r="4007" spans="1:5" x14ac:dyDescent="0.25">
      <c r="A4007" s="13">
        <v>41.07</v>
      </c>
      <c r="B4007" s="48" t="s">
        <v>21</v>
      </c>
      <c r="D4007" s="147">
        <v>841350409000</v>
      </c>
      <c r="E4007" s="9">
        <v>0.6</v>
      </c>
    </row>
    <row r="4008" spans="1:5" x14ac:dyDescent="0.25">
      <c r="A4008" s="13">
        <v>41.08</v>
      </c>
      <c r="B4008" s="48" t="s">
        <v>21</v>
      </c>
      <c r="D4008" s="145">
        <v>841350691000</v>
      </c>
      <c r="E4008" s="9">
        <v>0.6</v>
      </c>
    </row>
    <row r="4009" spans="1:5" x14ac:dyDescent="0.25">
      <c r="A4009" s="13">
        <v>41.09</v>
      </c>
      <c r="B4009" s="48" t="s">
        <v>21</v>
      </c>
      <c r="D4009" s="147">
        <v>841350699000</v>
      </c>
      <c r="E4009" s="9">
        <v>0.6</v>
      </c>
    </row>
    <row r="4010" spans="1:5" x14ac:dyDescent="0.25">
      <c r="A4010" s="13">
        <v>41.1</v>
      </c>
      <c r="B4010" s="48" t="s">
        <v>21</v>
      </c>
      <c r="D4010" s="145">
        <v>841350201000</v>
      </c>
      <c r="E4010" s="9">
        <v>0.6</v>
      </c>
    </row>
    <row r="4011" spans="1:5" x14ac:dyDescent="0.25">
      <c r="A4011" s="13">
        <v>41.11</v>
      </c>
      <c r="B4011" s="48" t="s">
        <v>21</v>
      </c>
      <c r="D4011" s="147">
        <v>841350209000</v>
      </c>
      <c r="E4011" s="9">
        <v>0.6</v>
      </c>
    </row>
    <row r="4012" spans="1:5" x14ac:dyDescent="0.25">
      <c r="A4012" s="13">
        <v>41.12</v>
      </c>
      <c r="B4012" s="48" t="s">
        <v>21</v>
      </c>
      <c r="D4012" s="145">
        <v>841360801000</v>
      </c>
      <c r="E4012" s="9">
        <v>0.6</v>
      </c>
    </row>
    <row r="4013" spans="1:5" x14ac:dyDescent="0.25">
      <c r="A4013" s="13">
        <v>41.13</v>
      </c>
      <c r="B4013" s="48" t="s">
        <v>21</v>
      </c>
      <c r="D4013" s="147">
        <v>841360809000</v>
      </c>
      <c r="E4013" s="9">
        <v>0.6</v>
      </c>
    </row>
    <row r="4014" spans="1:5" x14ac:dyDescent="0.25">
      <c r="A4014" s="13">
        <v>41.14</v>
      </c>
      <c r="B4014" s="48" t="s">
        <v>21</v>
      </c>
      <c r="D4014" s="145">
        <v>841360201000</v>
      </c>
      <c r="E4014" s="9">
        <v>0.6</v>
      </c>
    </row>
    <row r="4015" spans="1:5" x14ac:dyDescent="0.25">
      <c r="A4015" s="13">
        <v>41.15</v>
      </c>
      <c r="B4015" s="48" t="s">
        <v>21</v>
      </c>
      <c r="D4015" s="147">
        <v>841360209000</v>
      </c>
      <c r="E4015" s="9">
        <v>0.6</v>
      </c>
    </row>
    <row r="4016" spans="1:5" x14ac:dyDescent="0.25">
      <c r="A4016" s="13">
        <v>41.16</v>
      </c>
      <c r="B4016" s="48" t="s">
        <v>21</v>
      </c>
      <c r="D4016" s="145">
        <v>841360319019</v>
      </c>
      <c r="E4016" s="9">
        <v>0.6</v>
      </c>
    </row>
    <row r="4017" spans="1:5" x14ac:dyDescent="0.25">
      <c r="A4017" s="13">
        <v>41.17</v>
      </c>
      <c r="B4017" s="48" t="s">
        <v>21</v>
      </c>
      <c r="D4017" s="147">
        <v>841360311000</v>
      </c>
      <c r="E4017" s="9">
        <v>0.6</v>
      </c>
    </row>
    <row r="4018" spans="1:5" x14ac:dyDescent="0.25">
      <c r="A4018" s="13">
        <v>41.18</v>
      </c>
      <c r="B4018" s="48" t="s">
        <v>21</v>
      </c>
      <c r="D4018" s="145">
        <v>841360691000</v>
      </c>
      <c r="E4018" s="9">
        <v>0.6</v>
      </c>
    </row>
    <row r="4019" spans="1:5" x14ac:dyDescent="0.25">
      <c r="A4019" s="13">
        <v>41.19</v>
      </c>
      <c r="B4019" s="48" t="s">
        <v>21</v>
      </c>
      <c r="D4019" s="147">
        <v>841360699000</v>
      </c>
      <c r="E4019" s="9">
        <v>0.6</v>
      </c>
    </row>
    <row r="4020" spans="1:5" x14ac:dyDescent="0.25">
      <c r="A4020" s="13">
        <v>41.2</v>
      </c>
      <c r="B4020" s="48" t="s">
        <v>21</v>
      </c>
      <c r="D4020" s="145">
        <v>841360619000</v>
      </c>
      <c r="E4020" s="9">
        <v>0.6</v>
      </c>
    </row>
    <row r="4021" spans="1:5" x14ac:dyDescent="0.25">
      <c r="A4021" s="13">
        <v>41.21</v>
      </c>
      <c r="B4021" s="48" t="s">
        <v>21</v>
      </c>
      <c r="D4021" s="147">
        <v>841360709000</v>
      </c>
      <c r="E4021" s="9">
        <v>0.6</v>
      </c>
    </row>
    <row r="4022" spans="1:5" x14ac:dyDescent="0.25">
      <c r="A4022" s="13">
        <v>41.22</v>
      </c>
      <c r="B4022" s="48" t="s">
        <v>21</v>
      </c>
      <c r="D4022" s="145">
        <v>841320001000</v>
      </c>
      <c r="E4022" s="9">
        <v>0.6</v>
      </c>
    </row>
    <row r="4023" spans="1:5" x14ac:dyDescent="0.25">
      <c r="A4023" s="13">
        <v>41.23</v>
      </c>
      <c r="B4023" s="48" t="s">
        <v>21</v>
      </c>
      <c r="D4023" s="147">
        <v>841319009012</v>
      </c>
      <c r="E4023" s="9">
        <v>0.6</v>
      </c>
    </row>
    <row r="4024" spans="1:5" x14ac:dyDescent="0.25">
      <c r="A4024" s="13">
        <v>41.24</v>
      </c>
      <c r="B4024" s="48" t="s">
        <v>21</v>
      </c>
      <c r="D4024" s="145">
        <v>841370659000</v>
      </c>
      <c r="E4024" s="9">
        <v>0.6</v>
      </c>
    </row>
    <row r="4025" spans="1:5" x14ac:dyDescent="0.25">
      <c r="A4025" s="13">
        <v>41.25</v>
      </c>
      <c r="B4025" s="48" t="s">
        <v>21</v>
      </c>
      <c r="D4025" s="147">
        <v>841370519000</v>
      </c>
      <c r="E4025" s="9">
        <v>0.6</v>
      </c>
    </row>
    <row r="4026" spans="1:5" x14ac:dyDescent="0.25">
      <c r="A4026" s="13">
        <v>41.26</v>
      </c>
      <c r="B4026" s="48" t="s">
        <v>21</v>
      </c>
      <c r="D4026" s="145">
        <v>841370511000</v>
      </c>
      <c r="E4026" s="9">
        <v>0.6</v>
      </c>
    </row>
    <row r="4027" spans="1:5" x14ac:dyDescent="0.25">
      <c r="A4027" s="13">
        <v>41.27</v>
      </c>
      <c r="B4027" s="48" t="s">
        <v>21</v>
      </c>
      <c r="D4027" s="147">
        <v>841370819000</v>
      </c>
      <c r="E4027" s="9">
        <v>0.6</v>
      </c>
    </row>
    <row r="4028" spans="1:5" x14ac:dyDescent="0.25">
      <c r="A4028" s="13">
        <v>41.28</v>
      </c>
      <c r="B4028" s="48" t="s">
        <v>21</v>
      </c>
      <c r="D4028" s="145">
        <v>902620802000</v>
      </c>
      <c r="E4028" s="9">
        <v>0.6</v>
      </c>
    </row>
    <row r="4029" spans="1:5" x14ac:dyDescent="0.25">
      <c r="A4029" s="13">
        <v>41.29</v>
      </c>
      <c r="B4029" s="48" t="s">
        <v>21</v>
      </c>
      <c r="D4029" s="147">
        <v>902620401000</v>
      </c>
      <c r="E4029" s="9">
        <v>0.6</v>
      </c>
    </row>
    <row r="4030" spans="1:5" x14ac:dyDescent="0.25">
      <c r="A4030" s="13">
        <v>41.3</v>
      </c>
      <c r="B4030" s="48" t="s">
        <v>21</v>
      </c>
      <c r="D4030" s="145">
        <v>902620409000</v>
      </c>
      <c r="E4030" s="9">
        <v>0.6</v>
      </c>
    </row>
    <row r="4031" spans="1:5" x14ac:dyDescent="0.25">
      <c r="A4031" s="13">
        <v>41.31</v>
      </c>
      <c r="B4031" s="48" t="s">
        <v>21</v>
      </c>
      <c r="D4031" s="147">
        <v>902610899000</v>
      </c>
      <c r="E4031" s="9">
        <v>0.6</v>
      </c>
    </row>
    <row r="4032" spans="1:5" x14ac:dyDescent="0.25">
      <c r="A4032" s="13">
        <v>41.32</v>
      </c>
      <c r="B4032" s="48" t="s">
        <v>21</v>
      </c>
      <c r="D4032" s="145">
        <v>902610299000</v>
      </c>
      <c r="E4032" s="9">
        <v>0.6</v>
      </c>
    </row>
    <row r="4033" spans="1:5" x14ac:dyDescent="0.25">
      <c r="A4033" s="13">
        <v>41.33</v>
      </c>
      <c r="B4033" s="48" t="s">
        <v>21</v>
      </c>
      <c r="D4033" s="147">
        <v>842129800019</v>
      </c>
      <c r="E4033" s="9">
        <v>0.6</v>
      </c>
    </row>
    <row r="4034" spans="1:5" x14ac:dyDescent="0.25">
      <c r="A4034" s="13">
        <v>41.34</v>
      </c>
      <c r="B4034" s="48" t="s">
        <v>21</v>
      </c>
      <c r="D4034" s="145">
        <v>902620801000</v>
      </c>
      <c r="E4034" s="9">
        <v>0.6</v>
      </c>
    </row>
    <row r="4035" spans="1:5" x14ac:dyDescent="0.25">
      <c r="A4035" s="13">
        <v>41.35</v>
      </c>
      <c r="B4035" s="48" t="s">
        <v>21</v>
      </c>
      <c r="D4035" s="147">
        <v>902620808000</v>
      </c>
      <c r="E4035" s="9">
        <v>0.6</v>
      </c>
    </row>
    <row r="4036" spans="1:5" x14ac:dyDescent="0.25">
      <c r="A4036" s="13">
        <v>41.36</v>
      </c>
      <c r="B4036" s="48" t="s">
        <v>21</v>
      </c>
      <c r="D4036" s="145">
        <v>902620209000</v>
      </c>
      <c r="E4036" s="9">
        <v>0.6</v>
      </c>
    </row>
    <row r="4037" spans="1:5" x14ac:dyDescent="0.25">
      <c r="A4037" s="13">
        <v>41.37</v>
      </c>
      <c r="B4037" s="48" t="s">
        <v>21</v>
      </c>
      <c r="D4037" s="147">
        <v>902680209000</v>
      </c>
      <c r="E4037" s="9">
        <v>0.6</v>
      </c>
    </row>
    <row r="4038" spans="1:5" x14ac:dyDescent="0.25">
      <c r="A4038" s="13">
        <v>41.38</v>
      </c>
      <c r="B4038" s="48" t="s">
        <v>21</v>
      </c>
      <c r="D4038" s="145">
        <v>842199900019</v>
      </c>
      <c r="E4038" s="9">
        <v>0.6</v>
      </c>
    </row>
    <row r="4039" spans="1:5" x14ac:dyDescent="0.25">
      <c r="A4039" s="13">
        <v>41.39</v>
      </c>
      <c r="B4039" s="48" t="s">
        <v>21</v>
      </c>
      <c r="D4039" s="147">
        <v>481390901000</v>
      </c>
      <c r="E4039" s="9">
        <v>0.6</v>
      </c>
    </row>
    <row r="4040" spans="1:5" x14ac:dyDescent="0.25">
      <c r="A4040" s="13">
        <v>41.4</v>
      </c>
      <c r="B4040" s="48" t="s">
        <v>21</v>
      </c>
      <c r="D4040" s="145">
        <v>290920000000</v>
      </c>
      <c r="E4040" s="9">
        <v>0.6</v>
      </c>
    </row>
    <row r="4041" spans="1:5" x14ac:dyDescent="0.25">
      <c r="A4041" s="13">
        <v>41.41</v>
      </c>
      <c r="B4041" s="48" t="s">
        <v>21</v>
      </c>
      <c r="D4041" s="148">
        <v>290389800019</v>
      </c>
      <c r="E4041" s="9">
        <v>0.6</v>
      </c>
    </row>
    <row r="4042" spans="1:5" x14ac:dyDescent="0.25">
      <c r="A4042" s="13">
        <v>41.42</v>
      </c>
      <c r="B4042" s="48" t="s">
        <v>21</v>
      </c>
      <c r="D4042" s="149">
        <v>290389700019</v>
      </c>
      <c r="E4042" s="9">
        <v>0.6</v>
      </c>
    </row>
    <row r="4043" spans="1:5" x14ac:dyDescent="0.25">
      <c r="A4043" s="13">
        <v>41.43</v>
      </c>
      <c r="B4043" s="48" t="s">
        <v>21</v>
      </c>
      <c r="D4043" s="145">
        <v>291720000000</v>
      </c>
      <c r="E4043" s="9">
        <v>0.6</v>
      </c>
    </row>
    <row r="4044" spans="1:5" x14ac:dyDescent="0.25">
      <c r="A4044" s="13">
        <v>41.44</v>
      </c>
      <c r="B4044" s="48" t="s">
        <v>21</v>
      </c>
      <c r="D4044" s="147">
        <v>290219000029</v>
      </c>
      <c r="E4044" s="9">
        <v>0.6</v>
      </c>
    </row>
    <row r="4045" spans="1:5" x14ac:dyDescent="0.25">
      <c r="A4045" s="13">
        <v>41.45</v>
      </c>
      <c r="B4045" s="48" t="s">
        <v>21</v>
      </c>
      <c r="D4045" s="145">
        <v>293299002000</v>
      </c>
      <c r="E4045" s="9">
        <v>0.6</v>
      </c>
    </row>
    <row r="4046" spans="1:5" x14ac:dyDescent="0.25">
      <c r="A4046" s="13">
        <v>41.46</v>
      </c>
      <c r="B4046" s="48" t="s">
        <v>21</v>
      </c>
      <c r="D4046" s="147">
        <v>290290009900</v>
      </c>
      <c r="E4046" s="9">
        <v>0.6</v>
      </c>
    </row>
    <row r="4047" spans="1:5" x14ac:dyDescent="0.25">
      <c r="A4047" s="13">
        <v>41.47</v>
      </c>
      <c r="B4047" s="48" t="s">
        <v>21</v>
      </c>
      <c r="D4047" s="145">
        <v>290211000000</v>
      </c>
      <c r="E4047" s="9">
        <v>0.6</v>
      </c>
    </row>
    <row r="4048" spans="1:5" x14ac:dyDescent="0.25">
      <c r="A4048" s="13">
        <v>41.48</v>
      </c>
      <c r="B4048" s="48" t="s">
        <v>21</v>
      </c>
      <c r="D4048" s="147">
        <v>291620000011</v>
      </c>
      <c r="E4048" s="9">
        <v>0.6</v>
      </c>
    </row>
    <row r="4049" spans="1:5" x14ac:dyDescent="0.25">
      <c r="A4049" s="13">
        <v>41.49</v>
      </c>
      <c r="B4049" s="48" t="s">
        <v>21</v>
      </c>
      <c r="D4049" s="145">
        <v>290612000011</v>
      </c>
      <c r="E4049" s="9">
        <v>0.6</v>
      </c>
    </row>
    <row r="4050" spans="1:5" x14ac:dyDescent="0.25">
      <c r="A4050" s="13">
        <v>41.5</v>
      </c>
      <c r="B4050" s="48" t="s">
        <v>21</v>
      </c>
      <c r="D4050" s="147">
        <v>291422000011</v>
      </c>
      <c r="E4050" s="9">
        <v>0.6</v>
      </c>
    </row>
    <row r="4051" spans="1:5" x14ac:dyDescent="0.25">
      <c r="A4051" s="13">
        <v>41.51</v>
      </c>
      <c r="B4051" s="48" t="s">
        <v>21</v>
      </c>
      <c r="D4051" s="145">
        <v>290219000021</v>
      </c>
      <c r="E4051" s="9">
        <v>0.6</v>
      </c>
    </row>
    <row r="4052" spans="1:5" x14ac:dyDescent="0.25">
      <c r="A4052" s="13">
        <v>41.52</v>
      </c>
      <c r="B4052" s="48" t="s">
        <v>21</v>
      </c>
      <c r="D4052" s="147">
        <v>291539009912</v>
      </c>
      <c r="E4052" s="9">
        <v>0.6</v>
      </c>
    </row>
    <row r="4053" spans="1:5" x14ac:dyDescent="0.25">
      <c r="A4053" s="13">
        <v>41.53</v>
      </c>
      <c r="B4053" s="48" t="s">
        <v>21</v>
      </c>
      <c r="D4053" s="145">
        <v>292130100011</v>
      </c>
      <c r="E4053" s="9">
        <v>0.6</v>
      </c>
    </row>
    <row r="4054" spans="1:5" x14ac:dyDescent="0.25">
      <c r="A4054" s="13">
        <v>41.54</v>
      </c>
      <c r="B4054" s="48" t="s">
        <v>21</v>
      </c>
      <c r="D4054" s="147">
        <v>292130100013</v>
      </c>
      <c r="E4054" s="9">
        <v>0.6</v>
      </c>
    </row>
    <row r="4055" spans="1:5" x14ac:dyDescent="0.25">
      <c r="A4055" s="13">
        <v>41.55</v>
      </c>
      <c r="B4055" s="48" t="s">
        <v>21</v>
      </c>
      <c r="D4055" s="145">
        <v>292130100012</v>
      </c>
      <c r="E4055" s="9">
        <v>0.6</v>
      </c>
    </row>
    <row r="4056" spans="1:5" x14ac:dyDescent="0.25">
      <c r="A4056" s="13">
        <v>41.56</v>
      </c>
      <c r="B4056" s="48" t="s">
        <v>21</v>
      </c>
      <c r="D4056" s="147">
        <v>292130910000</v>
      </c>
      <c r="E4056" s="9">
        <v>0.6</v>
      </c>
    </row>
    <row r="4057" spans="1:5" x14ac:dyDescent="0.25">
      <c r="A4057" s="13">
        <v>41.57</v>
      </c>
      <c r="B4057" s="48" t="s">
        <v>21</v>
      </c>
      <c r="D4057" s="145">
        <v>291429000015</v>
      </c>
      <c r="E4057" s="9">
        <v>0.6</v>
      </c>
    </row>
    <row r="4058" spans="1:5" x14ac:dyDescent="0.25">
      <c r="A4058" s="13">
        <v>41.58</v>
      </c>
      <c r="B4058" s="48" t="s">
        <v>21</v>
      </c>
      <c r="D4058" s="147">
        <v>292219000022</v>
      </c>
      <c r="E4058" s="9">
        <v>0.6</v>
      </c>
    </row>
    <row r="4059" spans="1:5" x14ac:dyDescent="0.25">
      <c r="A4059" s="13">
        <v>41.59</v>
      </c>
      <c r="B4059" s="48" t="s">
        <v>21</v>
      </c>
      <c r="D4059" s="145">
        <v>292219000023</v>
      </c>
      <c r="E4059" s="9">
        <v>0.6</v>
      </c>
    </row>
    <row r="4060" spans="1:5" x14ac:dyDescent="0.25">
      <c r="A4060" s="13">
        <v>41.6</v>
      </c>
      <c r="B4060" s="48" t="s">
        <v>21</v>
      </c>
      <c r="D4060" s="147">
        <v>294190000017</v>
      </c>
      <c r="E4060" s="9">
        <v>0.6</v>
      </c>
    </row>
    <row r="4061" spans="1:5" x14ac:dyDescent="0.25">
      <c r="A4061" s="13">
        <v>41.61</v>
      </c>
      <c r="B4061" s="48" t="s">
        <v>21</v>
      </c>
      <c r="D4061" s="145">
        <v>291229009012</v>
      </c>
      <c r="E4061" s="9">
        <v>0.6</v>
      </c>
    </row>
    <row r="4062" spans="1:5" x14ac:dyDescent="0.25">
      <c r="A4062" s="13">
        <v>41.62</v>
      </c>
      <c r="B4062" s="48" t="s">
        <v>21</v>
      </c>
      <c r="D4062" s="147">
        <v>901310900019</v>
      </c>
      <c r="E4062" s="9">
        <v>0.6</v>
      </c>
    </row>
    <row r="4063" spans="1:5" x14ac:dyDescent="0.25">
      <c r="A4063" s="13">
        <v>41.63</v>
      </c>
      <c r="B4063" s="48" t="s">
        <v>21</v>
      </c>
      <c r="D4063" s="145">
        <v>901320000010</v>
      </c>
      <c r="E4063" s="9">
        <v>0.6</v>
      </c>
    </row>
    <row r="4064" spans="1:5" x14ac:dyDescent="0.25">
      <c r="A4064" s="13">
        <v>41.64</v>
      </c>
      <c r="B4064" s="48" t="s">
        <v>21</v>
      </c>
      <c r="D4064" s="147">
        <v>901310900011</v>
      </c>
      <c r="E4064" s="9">
        <v>0.6</v>
      </c>
    </row>
    <row r="4065" spans="1:5" x14ac:dyDescent="0.25">
      <c r="A4065" s="13">
        <v>41.65</v>
      </c>
      <c r="B4065" s="48" t="s">
        <v>21</v>
      </c>
      <c r="D4065" s="145">
        <v>901390050000</v>
      </c>
      <c r="E4065" s="9">
        <v>0.6</v>
      </c>
    </row>
    <row r="4066" spans="1:5" x14ac:dyDescent="0.25">
      <c r="A4066" s="13">
        <v>41.66</v>
      </c>
      <c r="B4066" s="48" t="s">
        <v>21</v>
      </c>
      <c r="D4066" s="147">
        <v>690320101011</v>
      </c>
      <c r="E4066" s="9">
        <v>0.6</v>
      </c>
    </row>
    <row r="4067" spans="1:5" x14ac:dyDescent="0.25">
      <c r="A4067" s="13">
        <v>41.67</v>
      </c>
      <c r="B4067" s="48" t="s">
        <v>21</v>
      </c>
      <c r="D4067" s="145">
        <v>722820100011</v>
      </c>
      <c r="E4067" s="9">
        <v>0.6</v>
      </c>
    </row>
    <row r="4068" spans="1:5" x14ac:dyDescent="0.25">
      <c r="A4068" s="13">
        <v>41.68</v>
      </c>
      <c r="B4068" s="48" t="s">
        <v>21</v>
      </c>
      <c r="D4068" s="147">
        <v>722820990000</v>
      </c>
      <c r="E4068" s="9">
        <v>0.6</v>
      </c>
    </row>
    <row r="4069" spans="1:5" x14ac:dyDescent="0.25">
      <c r="A4069" s="13">
        <v>41.69</v>
      </c>
      <c r="B4069" s="48" t="s">
        <v>21</v>
      </c>
      <c r="D4069" s="145">
        <v>722820910000</v>
      </c>
      <c r="E4069" s="9">
        <v>0.6</v>
      </c>
    </row>
    <row r="4070" spans="1:5" x14ac:dyDescent="0.25">
      <c r="A4070" s="13">
        <v>41.7</v>
      </c>
      <c r="B4070" s="48" t="s">
        <v>21</v>
      </c>
      <c r="D4070" s="147">
        <v>722820100019</v>
      </c>
      <c r="E4070" s="9">
        <v>0.6</v>
      </c>
    </row>
    <row r="4071" spans="1:5" x14ac:dyDescent="0.25">
      <c r="A4071" s="13">
        <v>41.71</v>
      </c>
      <c r="B4071" s="48" t="s">
        <v>21</v>
      </c>
      <c r="D4071" s="145">
        <v>722720000000</v>
      </c>
      <c r="E4071" s="9">
        <v>0.6</v>
      </c>
    </row>
    <row r="4072" spans="1:5" x14ac:dyDescent="0.25">
      <c r="A4072" s="13">
        <v>41.72</v>
      </c>
      <c r="B4072" s="48" t="s">
        <v>21</v>
      </c>
      <c r="D4072" s="147">
        <v>391000000011</v>
      </c>
      <c r="E4072" s="9">
        <v>0.6</v>
      </c>
    </row>
    <row r="4073" spans="1:5" x14ac:dyDescent="0.25">
      <c r="A4073" s="13">
        <v>41.73</v>
      </c>
      <c r="B4073" s="48" t="s">
        <v>21</v>
      </c>
      <c r="D4073" s="145">
        <v>840991000014</v>
      </c>
      <c r="E4073" s="9">
        <v>0.6</v>
      </c>
    </row>
    <row r="4074" spans="1:5" x14ac:dyDescent="0.25">
      <c r="A4074" s="13">
        <v>41.74</v>
      </c>
      <c r="B4074" s="48" t="s">
        <v>21</v>
      </c>
      <c r="D4074" s="147">
        <v>281119809013</v>
      </c>
      <c r="E4074" s="9">
        <v>0.6</v>
      </c>
    </row>
    <row r="4075" spans="1:5" x14ac:dyDescent="0.25">
      <c r="A4075" s="13">
        <v>41.75</v>
      </c>
      <c r="B4075" s="48" t="s">
        <v>21</v>
      </c>
      <c r="D4075" s="145">
        <v>251200000019</v>
      </c>
      <c r="E4075" s="9">
        <v>0.6</v>
      </c>
    </row>
    <row r="4076" spans="1:5" x14ac:dyDescent="0.25">
      <c r="A4076" s="13">
        <v>41.76</v>
      </c>
      <c r="B4076" s="48" t="s">
        <v>21</v>
      </c>
      <c r="D4076" s="147">
        <v>690100000000</v>
      </c>
      <c r="E4076" s="9">
        <v>0.6</v>
      </c>
    </row>
    <row r="4077" spans="1:5" x14ac:dyDescent="0.25">
      <c r="A4077" s="13">
        <v>41.77</v>
      </c>
      <c r="B4077" s="48" t="s">
        <v>21</v>
      </c>
      <c r="D4077" s="145">
        <v>285000602000</v>
      </c>
      <c r="E4077" s="9">
        <v>0.6</v>
      </c>
    </row>
    <row r="4078" spans="1:5" x14ac:dyDescent="0.25">
      <c r="A4078" s="13">
        <v>41.78</v>
      </c>
      <c r="B4078" s="48" t="s">
        <v>21</v>
      </c>
      <c r="D4078" s="147">
        <v>284920000000</v>
      </c>
      <c r="E4078" s="9">
        <v>0.6</v>
      </c>
    </row>
    <row r="4079" spans="1:5" x14ac:dyDescent="0.25">
      <c r="A4079" s="13">
        <v>41.79</v>
      </c>
      <c r="B4079" s="48" t="s">
        <v>21</v>
      </c>
      <c r="D4079" s="145">
        <v>280469000000</v>
      </c>
      <c r="E4079" s="9">
        <v>0.6</v>
      </c>
    </row>
    <row r="4080" spans="1:5" x14ac:dyDescent="0.25">
      <c r="A4080" s="13">
        <v>41.8</v>
      </c>
      <c r="B4080" s="48" t="s">
        <v>21</v>
      </c>
      <c r="D4080" s="147">
        <v>280461000000</v>
      </c>
      <c r="E4080" s="9">
        <v>0.6</v>
      </c>
    </row>
    <row r="4081" spans="1:5" x14ac:dyDescent="0.25">
      <c r="A4081" s="13">
        <v>41.81</v>
      </c>
      <c r="B4081" s="48" t="s">
        <v>21</v>
      </c>
      <c r="D4081" s="145">
        <v>722519100019</v>
      </c>
      <c r="E4081" s="9">
        <v>0.6</v>
      </c>
    </row>
    <row r="4082" spans="1:5" x14ac:dyDescent="0.25">
      <c r="A4082" s="13">
        <v>41.82</v>
      </c>
      <c r="B4082" s="48" t="s">
        <v>21</v>
      </c>
      <c r="D4082" s="147">
        <v>722619100019</v>
      </c>
      <c r="E4082" s="9">
        <v>0.6</v>
      </c>
    </row>
    <row r="4083" spans="1:5" x14ac:dyDescent="0.25">
      <c r="A4083" s="13">
        <v>41.83</v>
      </c>
      <c r="B4083" s="48" t="s">
        <v>21</v>
      </c>
      <c r="D4083" s="145">
        <v>722619800011</v>
      </c>
      <c r="E4083" s="9">
        <v>0.6</v>
      </c>
    </row>
    <row r="4084" spans="1:5" x14ac:dyDescent="0.25">
      <c r="A4084" s="13">
        <v>41.84</v>
      </c>
      <c r="B4084" s="48" t="s">
        <v>21</v>
      </c>
      <c r="D4084" s="147">
        <v>722619800012</v>
      </c>
      <c r="E4084" s="9">
        <v>0.6</v>
      </c>
    </row>
    <row r="4085" spans="1:5" x14ac:dyDescent="0.25">
      <c r="A4085" s="13">
        <v>41.85</v>
      </c>
      <c r="B4085" s="48" t="s">
        <v>21</v>
      </c>
      <c r="D4085" s="145">
        <v>722611000010</v>
      </c>
      <c r="E4085" s="9">
        <v>0.6</v>
      </c>
    </row>
    <row r="4086" spans="1:5" x14ac:dyDescent="0.25">
      <c r="A4086" s="13">
        <v>41.86</v>
      </c>
      <c r="B4086" s="48" t="s">
        <v>21</v>
      </c>
      <c r="D4086" s="147">
        <v>722611000090</v>
      </c>
      <c r="E4086" s="9">
        <v>0.6</v>
      </c>
    </row>
    <row r="4087" spans="1:5" x14ac:dyDescent="0.25">
      <c r="A4087" s="13">
        <v>41.87</v>
      </c>
      <c r="B4087" s="48" t="s">
        <v>21</v>
      </c>
      <c r="D4087" s="145">
        <v>293369109013</v>
      </c>
      <c r="E4087" s="9">
        <v>0.6</v>
      </c>
    </row>
    <row r="4088" spans="1:5" x14ac:dyDescent="0.25">
      <c r="A4088" s="13">
        <v>41.88</v>
      </c>
      <c r="B4088" s="48" t="s">
        <v>21</v>
      </c>
      <c r="D4088" s="147">
        <v>901120900012</v>
      </c>
      <c r="E4088" s="9">
        <v>0.6</v>
      </c>
    </row>
    <row r="4089" spans="1:5" x14ac:dyDescent="0.25">
      <c r="A4089" s="13">
        <v>41.89</v>
      </c>
      <c r="B4089" s="48" t="s">
        <v>21</v>
      </c>
      <c r="D4089" s="145">
        <v>900792000000</v>
      </c>
      <c r="E4089" s="9">
        <v>0.6</v>
      </c>
    </row>
    <row r="4090" spans="1:5" x14ac:dyDescent="0.25">
      <c r="A4090" s="13">
        <v>41.9</v>
      </c>
      <c r="B4090" s="48" t="s">
        <v>21</v>
      </c>
      <c r="D4090" s="147">
        <v>900791000000</v>
      </c>
      <c r="E4090" s="9">
        <v>0.6</v>
      </c>
    </row>
    <row r="4091" spans="1:5" x14ac:dyDescent="0.25">
      <c r="A4091" s="13">
        <v>41.91</v>
      </c>
      <c r="B4091" s="48" t="s">
        <v>21</v>
      </c>
      <c r="D4091" s="145">
        <v>901090200000</v>
      </c>
      <c r="E4091" s="9">
        <v>0.6</v>
      </c>
    </row>
    <row r="4092" spans="1:5" x14ac:dyDescent="0.25">
      <c r="A4092" s="13">
        <v>41.92</v>
      </c>
      <c r="B4092" s="48" t="s">
        <v>21</v>
      </c>
      <c r="D4092" s="147">
        <v>293299005014</v>
      </c>
      <c r="E4092" s="9">
        <v>0.6</v>
      </c>
    </row>
    <row r="4093" spans="1:5" x14ac:dyDescent="0.25">
      <c r="A4093" s="13">
        <v>41.93</v>
      </c>
      <c r="B4093" s="48" t="s">
        <v>21</v>
      </c>
      <c r="D4093" s="145">
        <v>854320000000</v>
      </c>
      <c r="E4093" s="9">
        <v>0.6</v>
      </c>
    </row>
    <row r="4094" spans="1:5" x14ac:dyDescent="0.25">
      <c r="A4094" s="13">
        <v>41.94</v>
      </c>
      <c r="B4094" s="48" t="s">
        <v>21</v>
      </c>
      <c r="D4094" s="147">
        <v>293359950031</v>
      </c>
      <c r="E4094" s="9">
        <v>0.6</v>
      </c>
    </row>
    <row r="4095" spans="1:5" x14ac:dyDescent="0.25">
      <c r="A4095" s="13">
        <v>41.95</v>
      </c>
      <c r="B4095" s="48" t="s">
        <v>21</v>
      </c>
      <c r="D4095" s="145">
        <v>360490000013</v>
      </c>
      <c r="E4095" s="9">
        <v>0.6</v>
      </c>
    </row>
    <row r="4096" spans="1:5" x14ac:dyDescent="0.25">
      <c r="A4096" s="13">
        <v>41.96</v>
      </c>
      <c r="B4096" s="48" t="s">
        <v>21</v>
      </c>
      <c r="D4096" s="147">
        <v>530500001019</v>
      </c>
      <c r="E4096" s="9">
        <v>0.6</v>
      </c>
    </row>
    <row r="4097" spans="1:5" x14ac:dyDescent="0.25">
      <c r="A4097" s="13">
        <v>41.97</v>
      </c>
      <c r="B4097" s="48" t="s">
        <v>21</v>
      </c>
      <c r="D4097" s="145">
        <v>293090130000</v>
      </c>
      <c r="E4097" s="9">
        <v>0.6</v>
      </c>
    </row>
    <row r="4098" spans="1:5" x14ac:dyDescent="0.25">
      <c r="A4098" s="13">
        <v>41.98</v>
      </c>
      <c r="B4098" s="48" t="s">
        <v>21</v>
      </c>
      <c r="D4098" s="147">
        <v>293090160000</v>
      </c>
      <c r="E4098" s="9">
        <v>0.6</v>
      </c>
    </row>
    <row r="4099" spans="1:5" x14ac:dyDescent="0.25">
      <c r="A4099" s="13">
        <v>41.99</v>
      </c>
      <c r="B4099" s="48" t="s">
        <v>21</v>
      </c>
      <c r="D4099" s="145">
        <v>847149009000</v>
      </c>
      <c r="E4099" s="9">
        <v>0.6</v>
      </c>
    </row>
    <row r="4100" spans="1:5" x14ac:dyDescent="0.25">
      <c r="A4100" s="13">
        <v>42</v>
      </c>
      <c r="B4100" s="48" t="s">
        <v>21</v>
      </c>
      <c r="D4100" s="147">
        <v>291219001011</v>
      </c>
      <c r="E4100" s="9">
        <v>0.6</v>
      </c>
    </row>
    <row r="4101" spans="1:5" x14ac:dyDescent="0.25">
      <c r="A4101" s="13">
        <v>42.01</v>
      </c>
      <c r="B4101" s="48" t="s">
        <v>21</v>
      </c>
      <c r="D4101" s="145">
        <v>291815009029</v>
      </c>
      <c r="E4101" s="9">
        <v>0.6</v>
      </c>
    </row>
    <row r="4102" spans="1:5" x14ac:dyDescent="0.25">
      <c r="A4102" s="13">
        <v>42.02</v>
      </c>
      <c r="B4102" s="48" t="s">
        <v>21</v>
      </c>
      <c r="D4102" s="147">
        <v>291815009019</v>
      </c>
      <c r="E4102" s="9">
        <v>0.6</v>
      </c>
    </row>
    <row r="4103" spans="1:5" x14ac:dyDescent="0.25">
      <c r="A4103" s="13">
        <v>42.03</v>
      </c>
      <c r="B4103" s="48" t="s">
        <v>21</v>
      </c>
      <c r="D4103" s="145">
        <v>291219001012</v>
      </c>
      <c r="E4103" s="9">
        <v>0.6</v>
      </c>
    </row>
    <row r="4104" spans="1:5" x14ac:dyDescent="0.25">
      <c r="A4104" s="13">
        <v>42.04</v>
      </c>
      <c r="B4104" s="48" t="s">
        <v>21</v>
      </c>
      <c r="D4104" s="147">
        <v>290522000013</v>
      </c>
      <c r="E4104" s="9">
        <v>0.6</v>
      </c>
    </row>
    <row r="4105" spans="1:5" x14ac:dyDescent="0.25">
      <c r="A4105" s="13">
        <v>42.05</v>
      </c>
      <c r="B4105" s="48" t="s">
        <v>21</v>
      </c>
      <c r="D4105" s="145">
        <v>840890611000</v>
      </c>
      <c r="E4105" s="9">
        <v>0.6</v>
      </c>
    </row>
    <row r="4106" spans="1:5" x14ac:dyDescent="0.25">
      <c r="A4106" s="13">
        <v>42.06</v>
      </c>
      <c r="B4106" s="48" t="s">
        <v>21</v>
      </c>
      <c r="D4106" s="147">
        <v>840890471000</v>
      </c>
      <c r="E4106" s="9">
        <v>0.6</v>
      </c>
    </row>
    <row r="4107" spans="1:5" x14ac:dyDescent="0.25">
      <c r="A4107" s="13">
        <v>42.07</v>
      </c>
      <c r="B4107" s="48" t="s">
        <v>21</v>
      </c>
      <c r="D4107" s="145">
        <v>401130001000</v>
      </c>
      <c r="E4107" s="9">
        <v>0.6</v>
      </c>
    </row>
    <row r="4108" spans="1:5" x14ac:dyDescent="0.25">
      <c r="A4108" s="13">
        <v>42.08</v>
      </c>
      <c r="B4108" s="48" t="s">
        <v>21</v>
      </c>
      <c r="D4108" s="147">
        <v>840710001011</v>
      </c>
      <c r="E4108" s="9">
        <v>0.6</v>
      </c>
    </row>
    <row r="4109" spans="1:5" x14ac:dyDescent="0.25">
      <c r="A4109" s="13">
        <v>42.09</v>
      </c>
      <c r="B4109" s="48" t="s">
        <v>21</v>
      </c>
      <c r="D4109" s="145">
        <v>840710001012</v>
      </c>
      <c r="E4109" s="9">
        <v>0.6</v>
      </c>
    </row>
    <row r="4110" spans="1:5" x14ac:dyDescent="0.25">
      <c r="A4110" s="13">
        <v>42.1</v>
      </c>
      <c r="B4110" s="48" t="s">
        <v>21</v>
      </c>
      <c r="D4110" s="147">
        <v>401220001000</v>
      </c>
      <c r="E4110" s="9">
        <v>0.6</v>
      </c>
    </row>
    <row r="4111" spans="1:5" x14ac:dyDescent="0.25">
      <c r="A4111" s="13">
        <v>42.11</v>
      </c>
      <c r="B4111" s="48" t="s">
        <v>21</v>
      </c>
      <c r="D4111" s="145">
        <v>401213001000</v>
      </c>
      <c r="E4111" s="9">
        <v>0.6</v>
      </c>
    </row>
    <row r="4112" spans="1:5" x14ac:dyDescent="0.25">
      <c r="A4112" s="13">
        <v>42.12</v>
      </c>
      <c r="B4112" s="48" t="s">
        <v>21</v>
      </c>
      <c r="D4112" s="147">
        <v>901490001900</v>
      </c>
      <c r="E4112" s="9">
        <v>0.6</v>
      </c>
    </row>
    <row r="4113" spans="1:5" x14ac:dyDescent="0.25">
      <c r="A4113" s="13">
        <v>42.13</v>
      </c>
      <c r="B4113" s="48" t="s">
        <v>21</v>
      </c>
      <c r="D4113" s="145">
        <v>840910001000</v>
      </c>
      <c r="E4113" s="9">
        <v>0.6</v>
      </c>
    </row>
    <row r="4114" spans="1:5" x14ac:dyDescent="0.25">
      <c r="A4114" s="13">
        <v>42.14</v>
      </c>
      <c r="B4114" s="48" t="s">
        <v>21</v>
      </c>
      <c r="D4114" s="147">
        <v>902920381000</v>
      </c>
      <c r="E4114" s="9">
        <v>0.6</v>
      </c>
    </row>
    <row r="4115" spans="1:5" x14ac:dyDescent="0.25">
      <c r="A4115" s="13">
        <v>42.15</v>
      </c>
      <c r="B4115" s="48" t="s">
        <v>21</v>
      </c>
      <c r="D4115" s="145">
        <v>852873000000</v>
      </c>
      <c r="E4115" s="9">
        <v>0.6</v>
      </c>
    </row>
    <row r="4116" spans="1:5" x14ac:dyDescent="0.25">
      <c r="A4116" s="13">
        <v>42.16</v>
      </c>
      <c r="B4116" s="48" t="s">
        <v>21</v>
      </c>
      <c r="D4116" s="147">
        <v>130232901000</v>
      </c>
      <c r="E4116" s="9">
        <v>0.6</v>
      </c>
    </row>
    <row r="4117" spans="1:5" x14ac:dyDescent="0.25">
      <c r="A4117" s="13">
        <v>42.17</v>
      </c>
      <c r="B4117" s="48" t="s">
        <v>21</v>
      </c>
      <c r="D4117" s="145">
        <v>130232909000</v>
      </c>
      <c r="E4117" s="9">
        <v>0.6</v>
      </c>
    </row>
    <row r="4118" spans="1:5" x14ac:dyDescent="0.25">
      <c r="A4118" s="13">
        <v>42.18</v>
      </c>
      <c r="B4118" s="48" t="s">
        <v>21</v>
      </c>
      <c r="D4118" s="147">
        <v>293369800011</v>
      </c>
      <c r="E4118" s="9">
        <v>0.6</v>
      </c>
    </row>
    <row r="4119" spans="1:5" x14ac:dyDescent="0.25">
      <c r="A4119" s="13">
        <v>42.19</v>
      </c>
      <c r="B4119" s="48" t="s">
        <v>21</v>
      </c>
      <c r="D4119" s="145">
        <v>280530400000</v>
      </c>
      <c r="E4119" s="9">
        <v>0.6</v>
      </c>
    </row>
    <row r="4120" spans="1:5" x14ac:dyDescent="0.25">
      <c r="A4120" s="13">
        <v>42.2</v>
      </c>
      <c r="B4120" s="48" t="s">
        <v>21</v>
      </c>
      <c r="D4120" s="147">
        <v>284690300000</v>
      </c>
      <c r="E4120" s="9">
        <v>0.6</v>
      </c>
    </row>
    <row r="4121" spans="1:5" x14ac:dyDescent="0.25">
      <c r="A4121" s="13">
        <v>42.21</v>
      </c>
      <c r="B4121" s="48" t="s">
        <v>21</v>
      </c>
      <c r="D4121" s="145">
        <v>293399201012</v>
      </c>
      <c r="E4121" s="9">
        <v>0.6</v>
      </c>
    </row>
    <row r="4122" spans="1:5" x14ac:dyDescent="0.25">
      <c r="A4122" s="13">
        <v>42.22</v>
      </c>
      <c r="B4122" s="48" t="s">
        <v>21</v>
      </c>
      <c r="D4122" s="147">
        <v>280511000000</v>
      </c>
      <c r="E4122" s="9">
        <v>0.6</v>
      </c>
    </row>
    <row r="4123" spans="1:5" x14ac:dyDescent="0.25">
      <c r="A4123" s="13">
        <v>42.23</v>
      </c>
      <c r="B4123" s="48" t="s">
        <v>21</v>
      </c>
      <c r="D4123" s="145">
        <v>284190853013</v>
      </c>
      <c r="E4123" s="9">
        <v>0.6</v>
      </c>
    </row>
    <row r="4124" spans="1:5" x14ac:dyDescent="0.25">
      <c r="A4124" s="13">
        <v>42.24</v>
      </c>
      <c r="B4124" s="48" t="s">
        <v>21</v>
      </c>
      <c r="D4124" s="147">
        <v>284290801100</v>
      </c>
      <c r="E4124" s="9">
        <v>0.6</v>
      </c>
    </row>
    <row r="4125" spans="1:5" x14ac:dyDescent="0.25">
      <c r="A4125" s="13">
        <v>42.25</v>
      </c>
      <c r="B4125" s="48" t="s">
        <v>21</v>
      </c>
      <c r="D4125" s="145">
        <v>291529001000</v>
      </c>
      <c r="E4125" s="9">
        <v>0.6</v>
      </c>
    </row>
    <row r="4126" spans="1:5" x14ac:dyDescent="0.25">
      <c r="A4126" s="13">
        <v>42.26</v>
      </c>
      <c r="B4126" s="48" t="s">
        <v>21</v>
      </c>
      <c r="D4126" s="147">
        <v>285000601011</v>
      </c>
      <c r="E4126" s="9">
        <v>0.6</v>
      </c>
    </row>
    <row r="4127" spans="1:5" x14ac:dyDescent="0.25">
      <c r="A4127" s="13">
        <v>42.27</v>
      </c>
      <c r="B4127" s="48" t="s">
        <v>21</v>
      </c>
      <c r="D4127" s="145">
        <v>291631009012</v>
      </c>
      <c r="E4127" s="9">
        <v>0.6</v>
      </c>
    </row>
    <row r="4128" spans="1:5" x14ac:dyDescent="0.25">
      <c r="A4128" s="13">
        <v>42.28</v>
      </c>
      <c r="B4128" s="48" t="s">
        <v>21</v>
      </c>
      <c r="D4128" s="147">
        <v>283210000012</v>
      </c>
      <c r="E4128" s="9">
        <v>0.6</v>
      </c>
    </row>
    <row r="4129" spans="1:5" x14ac:dyDescent="0.25">
      <c r="A4129" s="13">
        <v>42.29</v>
      </c>
      <c r="B4129" s="48" t="s">
        <v>21</v>
      </c>
      <c r="D4129" s="145">
        <v>284020100000</v>
      </c>
      <c r="E4129" s="9">
        <v>0.6</v>
      </c>
    </row>
    <row r="4130" spans="1:5" x14ac:dyDescent="0.25">
      <c r="A4130" s="13">
        <v>42.3</v>
      </c>
      <c r="B4130" s="48" t="s">
        <v>21</v>
      </c>
      <c r="D4130" s="147">
        <v>282751000011</v>
      </c>
      <c r="E4130" s="9">
        <v>0.6</v>
      </c>
    </row>
    <row r="4131" spans="1:5" x14ac:dyDescent="0.25">
      <c r="A4131" s="13">
        <v>42.31</v>
      </c>
      <c r="B4131" s="48" t="s">
        <v>21</v>
      </c>
      <c r="D4131" s="145">
        <v>291560190013</v>
      </c>
      <c r="E4131" s="9">
        <v>0.6</v>
      </c>
    </row>
    <row r="4132" spans="1:5" x14ac:dyDescent="0.25">
      <c r="A4132" s="13">
        <v>42.32</v>
      </c>
      <c r="B4132" s="48" t="s">
        <v>21</v>
      </c>
      <c r="D4132" s="147">
        <v>284130000000</v>
      </c>
      <c r="E4132" s="9">
        <v>0.6</v>
      </c>
    </row>
    <row r="4133" spans="1:5" x14ac:dyDescent="0.25">
      <c r="A4133" s="13">
        <v>42.33</v>
      </c>
      <c r="B4133" s="48" t="s">
        <v>21</v>
      </c>
      <c r="D4133" s="145">
        <v>283110000011</v>
      </c>
      <c r="E4133" s="9">
        <v>0.6</v>
      </c>
    </row>
    <row r="4134" spans="1:5" x14ac:dyDescent="0.25">
      <c r="A4134" s="13">
        <v>42.34</v>
      </c>
      <c r="B4134" s="48" t="s">
        <v>21</v>
      </c>
      <c r="D4134" s="147">
        <v>290519001012</v>
      </c>
      <c r="E4134" s="9">
        <v>0.6</v>
      </c>
    </row>
    <row r="4135" spans="1:5" x14ac:dyDescent="0.25">
      <c r="A4135" s="13">
        <v>42.35</v>
      </c>
      <c r="B4135" s="48" t="s">
        <v>21</v>
      </c>
      <c r="D4135" s="145">
        <v>291819981011</v>
      </c>
      <c r="E4135" s="9">
        <v>0.6</v>
      </c>
    </row>
    <row r="4136" spans="1:5" x14ac:dyDescent="0.25">
      <c r="A4136" s="13">
        <v>42.36</v>
      </c>
      <c r="B4136" s="48" t="s">
        <v>21</v>
      </c>
      <c r="D4136" s="147">
        <v>282690809011</v>
      </c>
      <c r="E4136" s="9">
        <v>0.6</v>
      </c>
    </row>
    <row r="4137" spans="1:5" x14ac:dyDescent="0.25">
      <c r="A4137" s="13">
        <v>42.37</v>
      </c>
      <c r="B4137" s="48" t="s">
        <v>21</v>
      </c>
      <c r="D4137" s="145">
        <v>282690809012</v>
      </c>
      <c r="E4137" s="9">
        <v>0.6</v>
      </c>
    </row>
    <row r="4138" spans="1:5" x14ac:dyDescent="0.25">
      <c r="A4138" s="13">
        <v>42.38</v>
      </c>
      <c r="B4138" s="48" t="s">
        <v>21</v>
      </c>
      <c r="D4138" s="147">
        <v>282690805000</v>
      </c>
      <c r="E4138" s="9">
        <v>0.6</v>
      </c>
    </row>
    <row r="4139" spans="1:5" x14ac:dyDescent="0.25">
      <c r="A4139" s="13">
        <v>42.39</v>
      </c>
      <c r="B4139" s="48" t="s">
        <v>21</v>
      </c>
      <c r="D4139" s="145">
        <v>282619109000</v>
      </c>
      <c r="E4139" s="9">
        <v>0.6</v>
      </c>
    </row>
    <row r="4140" spans="1:5" x14ac:dyDescent="0.25">
      <c r="A4140" s="13">
        <v>42.4</v>
      </c>
      <c r="B4140" s="48" t="s">
        <v>21</v>
      </c>
      <c r="D4140" s="147">
        <v>291512000012</v>
      </c>
      <c r="E4140" s="9">
        <v>0.6</v>
      </c>
    </row>
    <row r="4141" spans="1:5" x14ac:dyDescent="0.25">
      <c r="A4141" s="13">
        <v>42.41</v>
      </c>
      <c r="B4141" s="48" t="s">
        <v>21</v>
      </c>
      <c r="D4141" s="145">
        <v>283529902000</v>
      </c>
      <c r="E4141" s="9">
        <v>0.6</v>
      </c>
    </row>
    <row r="4142" spans="1:5" x14ac:dyDescent="0.25">
      <c r="A4142" s="13">
        <v>42.42</v>
      </c>
      <c r="B4142" s="48" t="s">
        <v>21</v>
      </c>
      <c r="D4142" s="147">
        <v>283510001011</v>
      </c>
      <c r="E4142" s="9">
        <v>0.6</v>
      </c>
    </row>
    <row r="4143" spans="1:5" x14ac:dyDescent="0.25">
      <c r="A4143" s="13">
        <v>42.43</v>
      </c>
      <c r="B4143" s="48" t="s">
        <v>21</v>
      </c>
      <c r="D4143" s="145">
        <v>291829008112</v>
      </c>
      <c r="E4143" s="9">
        <v>0.6</v>
      </c>
    </row>
    <row r="4144" spans="1:5" x14ac:dyDescent="0.25">
      <c r="A4144" s="13">
        <v>42.44</v>
      </c>
      <c r="B4144" s="48" t="s">
        <v>21</v>
      </c>
      <c r="D4144" s="147">
        <v>291990009012</v>
      </c>
      <c r="E4144" s="9">
        <v>0.6</v>
      </c>
    </row>
    <row r="4145" spans="1:5" x14ac:dyDescent="0.25">
      <c r="A4145" s="13">
        <v>42.45</v>
      </c>
      <c r="B4145" s="48" t="s">
        <v>21</v>
      </c>
      <c r="D4145" s="145">
        <v>291816000013</v>
      </c>
      <c r="E4145" s="9">
        <v>0.6</v>
      </c>
    </row>
    <row r="4146" spans="1:5" x14ac:dyDescent="0.25">
      <c r="A4146" s="13">
        <v>42.46</v>
      </c>
      <c r="B4146" s="48" t="s">
        <v>21</v>
      </c>
      <c r="D4146" s="147">
        <v>282630000000</v>
      </c>
      <c r="E4146" s="9">
        <v>0.6</v>
      </c>
    </row>
    <row r="4147" spans="1:5" x14ac:dyDescent="0.25">
      <c r="A4147" s="13">
        <v>42.47</v>
      </c>
      <c r="B4147" s="48" t="s">
        <v>21</v>
      </c>
      <c r="D4147" s="145">
        <v>283010000012</v>
      </c>
      <c r="E4147" s="9">
        <v>0.6</v>
      </c>
    </row>
    <row r="4148" spans="1:5" x14ac:dyDescent="0.25">
      <c r="A4148" s="13">
        <v>42.48</v>
      </c>
      <c r="B4148" s="48" t="s">
        <v>21</v>
      </c>
      <c r="D4148" s="147">
        <v>281511000000</v>
      </c>
      <c r="E4148" s="9">
        <v>0.6</v>
      </c>
    </row>
    <row r="4149" spans="1:5" x14ac:dyDescent="0.25">
      <c r="A4149" s="13">
        <v>42.49</v>
      </c>
      <c r="B4149" s="48" t="s">
        <v>21</v>
      </c>
      <c r="D4149" s="145">
        <v>282990802000</v>
      </c>
      <c r="E4149" s="9">
        <v>0.6</v>
      </c>
    </row>
    <row r="4150" spans="1:5" x14ac:dyDescent="0.25">
      <c r="A4150" s="13">
        <v>42.5</v>
      </c>
      <c r="B4150" s="48" t="s">
        <v>21</v>
      </c>
      <c r="D4150" s="147">
        <v>282760001000</v>
      </c>
      <c r="E4150" s="9">
        <v>0.6</v>
      </c>
    </row>
    <row r="4151" spans="1:5" x14ac:dyDescent="0.25">
      <c r="A4151" s="13">
        <v>42.51</v>
      </c>
      <c r="B4151" s="48" t="s">
        <v>21</v>
      </c>
      <c r="D4151" s="145">
        <v>350190900011</v>
      </c>
      <c r="E4151" s="9">
        <v>0.6</v>
      </c>
    </row>
    <row r="4152" spans="1:5" x14ac:dyDescent="0.25">
      <c r="A4152" s="13">
        <v>42.52</v>
      </c>
      <c r="B4152" s="48" t="s">
        <v>21</v>
      </c>
      <c r="D4152" s="147">
        <v>282911000000</v>
      </c>
      <c r="E4152" s="9">
        <v>0.6</v>
      </c>
    </row>
    <row r="4153" spans="1:5" x14ac:dyDescent="0.25">
      <c r="A4153" s="13">
        <v>42.53</v>
      </c>
      <c r="B4153" s="48" t="s">
        <v>21</v>
      </c>
      <c r="D4153" s="145">
        <v>284150009011</v>
      </c>
      <c r="E4153" s="9">
        <v>0.6</v>
      </c>
    </row>
    <row r="4154" spans="1:5" x14ac:dyDescent="0.25">
      <c r="A4154" s="13">
        <v>42.54</v>
      </c>
      <c r="B4154" s="48" t="s">
        <v>21</v>
      </c>
      <c r="D4154" s="147">
        <v>291811000013</v>
      </c>
      <c r="E4154" s="9">
        <v>0.6</v>
      </c>
    </row>
    <row r="4155" spans="1:5" x14ac:dyDescent="0.25">
      <c r="A4155" s="13">
        <v>42.55</v>
      </c>
      <c r="B4155" s="48" t="s">
        <v>21</v>
      </c>
      <c r="D4155" s="145">
        <v>283210000013</v>
      </c>
      <c r="E4155" s="9">
        <v>0.6</v>
      </c>
    </row>
    <row r="4156" spans="1:5" x14ac:dyDescent="0.25">
      <c r="A4156" s="13">
        <v>42.56</v>
      </c>
      <c r="B4156" s="48" t="s">
        <v>21</v>
      </c>
      <c r="D4156" s="147">
        <v>290519001011</v>
      </c>
      <c r="E4156" s="9">
        <v>0.6</v>
      </c>
    </row>
    <row r="4157" spans="1:5" x14ac:dyDescent="0.25">
      <c r="A4157" s="13">
        <v>42.57</v>
      </c>
      <c r="B4157" s="48" t="s">
        <v>21</v>
      </c>
      <c r="D4157" s="145">
        <v>284170009011</v>
      </c>
      <c r="E4157" s="9">
        <v>0.6</v>
      </c>
    </row>
    <row r="4158" spans="1:5" x14ac:dyDescent="0.25">
      <c r="A4158" s="13">
        <v>42.58</v>
      </c>
      <c r="B4158" s="48" t="s">
        <v>21</v>
      </c>
      <c r="D4158" s="147">
        <v>310250000000</v>
      </c>
      <c r="E4158" s="9">
        <v>0.6</v>
      </c>
    </row>
    <row r="4159" spans="1:5" x14ac:dyDescent="0.25">
      <c r="A4159" s="13">
        <v>42.59</v>
      </c>
      <c r="B4159" s="48" t="s">
        <v>21</v>
      </c>
      <c r="D4159" s="145">
        <v>283410005000</v>
      </c>
      <c r="E4159" s="9">
        <v>0.6</v>
      </c>
    </row>
    <row r="4160" spans="1:5" x14ac:dyDescent="0.25">
      <c r="A4160" s="13">
        <v>42.6</v>
      </c>
      <c r="B4160" s="48" t="s">
        <v>21</v>
      </c>
      <c r="D4160" s="147">
        <v>291711009013</v>
      </c>
      <c r="E4160" s="9">
        <v>0.6</v>
      </c>
    </row>
    <row r="4161" spans="1:5" x14ac:dyDescent="0.25">
      <c r="A4161" s="13">
        <v>42.61</v>
      </c>
      <c r="B4161" s="48" t="s">
        <v>21</v>
      </c>
      <c r="D4161" s="145">
        <v>291615009013</v>
      </c>
      <c r="E4161" s="9">
        <v>0.6</v>
      </c>
    </row>
    <row r="4162" spans="1:5" x14ac:dyDescent="0.25">
      <c r="A4162" s="13">
        <v>42.62</v>
      </c>
      <c r="B4162" s="48" t="s">
        <v>21</v>
      </c>
      <c r="D4162" s="147">
        <v>291829003012</v>
      </c>
      <c r="E4162" s="9">
        <v>0.6</v>
      </c>
    </row>
    <row r="4163" spans="1:5" x14ac:dyDescent="0.25">
      <c r="A4163" s="13">
        <v>42.63</v>
      </c>
      <c r="B4163" s="48" t="s">
        <v>21</v>
      </c>
      <c r="D4163" s="145">
        <v>291570409011</v>
      </c>
      <c r="E4163" s="9">
        <v>0.6</v>
      </c>
    </row>
    <row r="4164" spans="1:5" x14ac:dyDescent="0.25">
      <c r="A4164" s="13">
        <v>42.64</v>
      </c>
      <c r="B4164" s="48" t="s">
        <v>21</v>
      </c>
      <c r="D4164" s="147">
        <v>284030001011</v>
      </c>
      <c r="E4164" s="9">
        <v>0.6</v>
      </c>
    </row>
    <row r="4165" spans="1:5" x14ac:dyDescent="0.25">
      <c r="A4165" s="13">
        <v>42.65</v>
      </c>
      <c r="B4165" s="48" t="s">
        <v>21</v>
      </c>
      <c r="D4165" s="145">
        <v>284030001019</v>
      </c>
      <c r="E4165" s="9">
        <v>0.6</v>
      </c>
    </row>
    <row r="4166" spans="1:5" x14ac:dyDescent="0.25">
      <c r="A4166" s="13">
        <v>42.66</v>
      </c>
      <c r="B4166" s="48" t="s">
        <v>21</v>
      </c>
      <c r="D4166" s="147">
        <v>283699901000</v>
      </c>
      <c r="E4166" s="9">
        <v>0.6</v>
      </c>
    </row>
    <row r="4167" spans="1:5" x14ac:dyDescent="0.25">
      <c r="A4167" s="13">
        <v>42.67</v>
      </c>
      <c r="B4167" s="48" t="s">
        <v>21</v>
      </c>
      <c r="D4167" s="145">
        <v>282990102011</v>
      </c>
      <c r="E4167" s="9">
        <v>0.6</v>
      </c>
    </row>
    <row r="4168" spans="1:5" x14ac:dyDescent="0.25">
      <c r="A4168" s="13">
        <v>42.68</v>
      </c>
      <c r="B4168" s="48" t="s">
        <v>21</v>
      </c>
      <c r="D4168" s="147">
        <v>283340001000</v>
      </c>
      <c r="E4168" s="9">
        <v>0.6</v>
      </c>
    </row>
    <row r="4169" spans="1:5" x14ac:dyDescent="0.25">
      <c r="A4169" s="13">
        <v>42.69</v>
      </c>
      <c r="B4169" s="48" t="s">
        <v>21</v>
      </c>
      <c r="D4169" s="145">
        <v>283090853000</v>
      </c>
      <c r="E4169" s="9">
        <v>0.6</v>
      </c>
    </row>
    <row r="4170" spans="1:5" x14ac:dyDescent="0.25">
      <c r="A4170" s="13">
        <v>42.7</v>
      </c>
      <c r="B4170" s="48" t="s">
        <v>21</v>
      </c>
      <c r="D4170" s="147">
        <v>291550000012</v>
      </c>
      <c r="E4170" s="9">
        <v>0.6</v>
      </c>
    </row>
    <row r="4171" spans="1:5" x14ac:dyDescent="0.25">
      <c r="A4171" s="13">
        <v>42.71</v>
      </c>
      <c r="B4171" s="48" t="s">
        <v>21</v>
      </c>
      <c r="D4171" s="145">
        <v>292511002011</v>
      </c>
      <c r="E4171" s="9">
        <v>0.6</v>
      </c>
    </row>
    <row r="4172" spans="1:5" x14ac:dyDescent="0.25">
      <c r="A4172" s="13">
        <v>42.72</v>
      </c>
      <c r="B4172" s="48" t="s">
        <v>21</v>
      </c>
      <c r="D4172" s="147">
        <v>291821000012</v>
      </c>
      <c r="E4172" s="9">
        <v>0.6</v>
      </c>
    </row>
    <row r="4173" spans="1:5" x14ac:dyDescent="0.25">
      <c r="A4173" s="13">
        <v>42.73</v>
      </c>
      <c r="B4173" s="48" t="s">
        <v>21</v>
      </c>
      <c r="D4173" s="146">
        <v>292990000013</v>
      </c>
      <c r="E4173" s="9">
        <v>0.6</v>
      </c>
    </row>
    <row r="4174" spans="1:5" x14ac:dyDescent="0.25">
      <c r="A4174" s="13">
        <v>42.74</v>
      </c>
      <c r="B4174" s="48" t="s">
        <v>21</v>
      </c>
      <c r="D4174" s="143">
        <v>292990900013</v>
      </c>
      <c r="E4174" s="9">
        <v>0.6</v>
      </c>
    </row>
    <row r="4175" spans="1:5" x14ac:dyDescent="0.25">
      <c r="A4175" s="13">
        <v>42.75</v>
      </c>
      <c r="B4175" s="48" t="s">
        <v>21</v>
      </c>
      <c r="D4175" s="147">
        <v>291815009011</v>
      </c>
      <c r="E4175" s="9">
        <v>0.6</v>
      </c>
    </row>
    <row r="4176" spans="1:5" x14ac:dyDescent="0.25">
      <c r="A4176" s="13">
        <v>42.76</v>
      </c>
      <c r="B4176" s="48" t="s">
        <v>21</v>
      </c>
      <c r="D4176" s="145">
        <v>284190859011</v>
      </c>
      <c r="E4176" s="9">
        <v>0.6</v>
      </c>
    </row>
    <row r="4177" spans="1:5" x14ac:dyDescent="0.25">
      <c r="A4177" s="13">
        <v>42.77</v>
      </c>
      <c r="B4177" s="48" t="s">
        <v>21</v>
      </c>
      <c r="D4177" s="147">
        <v>291570503012</v>
      </c>
      <c r="E4177" s="9">
        <v>0.6</v>
      </c>
    </row>
    <row r="4178" spans="1:5" x14ac:dyDescent="0.25">
      <c r="A4178" s="13">
        <v>42.78</v>
      </c>
      <c r="B4178" s="48" t="s">
        <v>21</v>
      </c>
      <c r="D4178" s="145">
        <v>293590900018</v>
      </c>
      <c r="E4178" s="9">
        <v>0.6</v>
      </c>
    </row>
    <row r="4179" spans="1:5" x14ac:dyDescent="0.25">
      <c r="A4179" s="13">
        <v>42.79</v>
      </c>
      <c r="B4179" s="48" t="s">
        <v>21</v>
      </c>
      <c r="D4179" s="147">
        <v>283210000011</v>
      </c>
      <c r="E4179" s="9">
        <v>0.6</v>
      </c>
    </row>
    <row r="4180" spans="1:5" x14ac:dyDescent="0.25">
      <c r="A4180" s="13">
        <v>42.8</v>
      </c>
      <c r="B4180" s="48" t="s">
        <v>21</v>
      </c>
      <c r="D4180" s="145">
        <v>283110000012</v>
      </c>
      <c r="E4180" s="9">
        <v>0.6</v>
      </c>
    </row>
    <row r="4181" spans="1:5" x14ac:dyDescent="0.25">
      <c r="A4181" s="13">
        <v>42.81</v>
      </c>
      <c r="B4181" s="48" t="s">
        <v>21</v>
      </c>
      <c r="D4181" s="147">
        <v>283010000011</v>
      </c>
      <c r="E4181" s="9">
        <v>0.6</v>
      </c>
    </row>
    <row r="4182" spans="1:5" x14ac:dyDescent="0.25">
      <c r="A4182" s="13">
        <v>42.82</v>
      </c>
      <c r="B4182" s="48" t="s">
        <v>21</v>
      </c>
      <c r="D4182" s="145">
        <v>291813009011</v>
      </c>
      <c r="E4182" s="9">
        <v>0.6</v>
      </c>
    </row>
    <row r="4183" spans="1:5" x14ac:dyDescent="0.25">
      <c r="A4183" s="13">
        <v>42.83</v>
      </c>
      <c r="B4183" s="48" t="s">
        <v>21</v>
      </c>
      <c r="D4183" s="147">
        <v>283230001000</v>
      </c>
      <c r="E4183" s="9">
        <v>0.6</v>
      </c>
    </row>
    <row r="4184" spans="1:5" x14ac:dyDescent="0.25">
      <c r="A4184" s="13">
        <v>42.84</v>
      </c>
      <c r="B4184" s="48" t="s">
        <v>21</v>
      </c>
      <c r="D4184" s="145">
        <v>283531000000</v>
      </c>
      <c r="E4184" s="9">
        <v>0.6</v>
      </c>
    </row>
    <row r="4185" spans="1:5" x14ac:dyDescent="0.25">
      <c r="A4185" s="13">
        <v>42.85</v>
      </c>
      <c r="B4185" s="48" t="s">
        <v>21</v>
      </c>
      <c r="D4185" s="147">
        <v>291560909013</v>
      </c>
      <c r="E4185" s="9">
        <v>0.6</v>
      </c>
    </row>
    <row r="4186" spans="1:5" x14ac:dyDescent="0.25">
      <c r="A4186" s="13">
        <v>42.86</v>
      </c>
      <c r="B4186" s="48" t="s">
        <v>21</v>
      </c>
      <c r="D4186" s="145">
        <v>283539001000</v>
      </c>
      <c r="E4186" s="9">
        <v>0.6</v>
      </c>
    </row>
    <row r="4187" spans="1:5" x14ac:dyDescent="0.25">
      <c r="A4187" s="13">
        <v>42.87</v>
      </c>
      <c r="B4187" s="48" t="s">
        <v>21</v>
      </c>
      <c r="D4187" s="147">
        <v>281530000000</v>
      </c>
      <c r="E4187" s="9">
        <v>0.6</v>
      </c>
    </row>
    <row r="4188" spans="1:5" x14ac:dyDescent="0.25">
      <c r="A4188" s="13">
        <v>42.88</v>
      </c>
      <c r="B4188" s="48" t="s">
        <v>21</v>
      </c>
      <c r="D4188" s="145">
        <v>830140190011</v>
      </c>
      <c r="E4188" s="9">
        <v>0.6</v>
      </c>
    </row>
    <row r="4189" spans="1:5" x14ac:dyDescent="0.25">
      <c r="A4189" s="13">
        <v>42.89</v>
      </c>
      <c r="B4189" s="48" t="s">
        <v>21</v>
      </c>
      <c r="D4189" s="147">
        <v>841430891000</v>
      </c>
      <c r="E4189" s="9">
        <v>0.6</v>
      </c>
    </row>
    <row r="4190" spans="1:5" x14ac:dyDescent="0.25">
      <c r="A4190" s="13">
        <v>42.9</v>
      </c>
      <c r="B4190" s="48" t="s">
        <v>21</v>
      </c>
      <c r="D4190" s="145">
        <v>841430899000</v>
      </c>
      <c r="E4190" s="9">
        <v>0.6</v>
      </c>
    </row>
    <row r="4191" spans="1:5" x14ac:dyDescent="0.25">
      <c r="A4191" s="13">
        <v>42.91</v>
      </c>
      <c r="B4191" s="48" t="s">
        <v>21</v>
      </c>
      <c r="D4191" s="147">
        <v>841430811000</v>
      </c>
      <c r="E4191" s="9">
        <v>0.6</v>
      </c>
    </row>
    <row r="4192" spans="1:5" x14ac:dyDescent="0.25">
      <c r="A4192" s="13">
        <v>42.92</v>
      </c>
      <c r="B4192" s="48" t="s">
        <v>21</v>
      </c>
      <c r="D4192" s="145">
        <v>841430819000</v>
      </c>
      <c r="E4192" s="9">
        <v>0.6</v>
      </c>
    </row>
    <row r="4193" spans="1:5" x14ac:dyDescent="0.25">
      <c r="A4193" s="13">
        <v>42.93</v>
      </c>
      <c r="B4193" s="48" t="s">
        <v>21</v>
      </c>
      <c r="D4193" s="147">
        <v>841430201000</v>
      </c>
      <c r="E4193" s="9">
        <v>0.6</v>
      </c>
    </row>
    <row r="4194" spans="1:5" x14ac:dyDescent="0.25">
      <c r="A4194" s="13">
        <v>42.94</v>
      </c>
      <c r="B4194" s="48" t="s">
        <v>21</v>
      </c>
      <c r="D4194" s="145">
        <v>841430209000</v>
      </c>
      <c r="E4194" s="9">
        <v>0.6</v>
      </c>
    </row>
    <row r="4195" spans="1:5" x14ac:dyDescent="0.25">
      <c r="A4195" s="13">
        <v>42.95</v>
      </c>
      <c r="B4195" s="48" t="s">
        <v>21</v>
      </c>
      <c r="D4195" s="147">
        <v>400219300000</v>
      </c>
      <c r="E4195" s="9">
        <v>0.6</v>
      </c>
    </row>
    <row r="4196" spans="1:5" x14ac:dyDescent="0.25">
      <c r="A4196" s="13">
        <v>42.96</v>
      </c>
      <c r="B4196" s="48" t="s">
        <v>21</v>
      </c>
      <c r="D4196" s="145">
        <v>400219200000</v>
      </c>
      <c r="E4196" s="9">
        <v>0.6</v>
      </c>
    </row>
    <row r="4197" spans="1:5" x14ac:dyDescent="0.25">
      <c r="A4197" s="13">
        <v>42.97</v>
      </c>
      <c r="B4197" s="48" t="s">
        <v>21</v>
      </c>
      <c r="D4197" s="147">
        <v>270750000011</v>
      </c>
      <c r="E4197" s="9">
        <v>0.6</v>
      </c>
    </row>
    <row r="4198" spans="1:5" x14ac:dyDescent="0.25">
      <c r="A4198" s="13">
        <v>42.98</v>
      </c>
      <c r="B4198" s="48" t="s">
        <v>21</v>
      </c>
      <c r="D4198" s="145">
        <v>291619951000</v>
      </c>
      <c r="E4198" s="9">
        <v>0.6</v>
      </c>
    </row>
    <row r="4199" spans="1:5" x14ac:dyDescent="0.25">
      <c r="A4199" s="13">
        <v>42.99</v>
      </c>
      <c r="B4199" s="48" t="s">
        <v>21</v>
      </c>
      <c r="D4199" s="147">
        <v>382460990000</v>
      </c>
      <c r="E4199" s="9">
        <v>0.6</v>
      </c>
    </row>
    <row r="4200" spans="1:5" x14ac:dyDescent="0.25">
      <c r="A4200" s="13">
        <v>43</v>
      </c>
      <c r="B4200" s="48" t="s">
        <v>21</v>
      </c>
      <c r="D4200" s="145">
        <v>690320101012</v>
      </c>
      <c r="E4200" s="9">
        <v>0.6</v>
      </c>
    </row>
    <row r="4201" spans="1:5" x14ac:dyDescent="0.25">
      <c r="A4201" s="13">
        <v>43.01</v>
      </c>
      <c r="B4201" s="48" t="s">
        <v>21</v>
      </c>
      <c r="D4201" s="147">
        <v>271019990011</v>
      </c>
      <c r="E4201" s="9">
        <v>0.6</v>
      </c>
    </row>
    <row r="4202" spans="1:5" x14ac:dyDescent="0.25">
      <c r="A4202" s="13">
        <v>43.02</v>
      </c>
      <c r="B4202" s="48" t="s">
        <v>21</v>
      </c>
      <c r="D4202" s="145">
        <v>851140001000</v>
      </c>
      <c r="E4202" s="9">
        <v>0.6</v>
      </c>
    </row>
    <row r="4203" spans="1:5" x14ac:dyDescent="0.25">
      <c r="A4203" s="13">
        <v>43.03</v>
      </c>
      <c r="B4203" s="48" t="s">
        <v>21</v>
      </c>
      <c r="D4203" s="147">
        <v>850300989011</v>
      </c>
      <c r="E4203" s="9">
        <v>0.6</v>
      </c>
    </row>
    <row r="4204" spans="1:5" x14ac:dyDescent="0.25">
      <c r="A4204" s="13">
        <v>43.04</v>
      </c>
      <c r="B4204" s="48" t="s">
        <v>21</v>
      </c>
      <c r="D4204" s="145">
        <v>854232450000</v>
      </c>
      <c r="E4204" s="9">
        <v>0.6</v>
      </c>
    </row>
    <row r="4205" spans="1:5" x14ac:dyDescent="0.25">
      <c r="A4205" s="13">
        <v>43.05</v>
      </c>
      <c r="B4205" s="48" t="s">
        <v>21</v>
      </c>
      <c r="D4205" s="147">
        <v>291570502000</v>
      </c>
      <c r="E4205" s="9">
        <v>0.6</v>
      </c>
    </row>
    <row r="4206" spans="1:5" x14ac:dyDescent="0.25">
      <c r="A4206" s="13">
        <v>43.06</v>
      </c>
      <c r="B4206" s="48" t="s">
        <v>21</v>
      </c>
      <c r="D4206" s="145">
        <v>291570501015</v>
      </c>
      <c r="E4206" s="9">
        <v>0.6</v>
      </c>
    </row>
    <row r="4207" spans="1:5" x14ac:dyDescent="0.25">
      <c r="A4207" s="13">
        <v>43.07</v>
      </c>
      <c r="B4207" s="48" t="s">
        <v>21</v>
      </c>
      <c r="D4207" s="147">
        <v>291570503018</v>
      </c>
      <c r="E4207" s="9">
        <v>0.6</v>
      </c>
    </row>
    <row r="4208" spans="1:5" x14ac:dyDescent="0.25">
      <c r="A4208" s="13">
        <v>43.08</v>
      </c>
      <c r="B4208" s="48" t="s">
        <v>21</v>
      </c>
      <c r="D4208" s="145">
        <v>290517002012</v>
      </c>
      <c r="E4208" s="9">
        <v>0.6</v>
      </c>
    </row>
    <row r="4209" spans="1:5" x14ac:dyDescent="0.25">
      <c r="A4209" s="13">
        <v>43.09</v>
      </c>
      <c r="B4209" s="48" t="s">
        <v>21</v>
      </c>
      <c r="D4209" s="147">
        <v>901110000000</v>
      </c>
      <c r="E4209" s="9">
        <v>0.6</v>
      </c>
    </row>
    <row r="4210" spans="1:5" x14ac:dyDescent="0.25">
      <c r="A4210" s="13">
        <v>43.1</v>
      </c>
      <c r="B4210" s="48" t="s">
        <v>21</v>
      </c>
      <c r="D4210" s="145">
        <v>294110000024</v>
      </c>
      <c r="E4210" s="9">
        <v>0.6</v>
      </c>
    </row>
    <row r="4211" spans="1:5" x14ac:dyDescent="0.25">
      <c r="A4211" s="13">
        <v>43.11</v>
      </c>
      <c r="B4211" s="48" t="s">
        <v>21</v>
      </c>
      <c r="D4211" s="147">
        <v>293729000019</v>
      </c>
      <c r="E4211" s="9">
        <v>0.6</v>
      </c>
    </row>
    <row r="4212" spans="1:5" x14ac:dyDescent="0.25">
      <c r="A4212" s="13">
        <v>43.12</v>
      </c>
      <c r="B4212" s="48" t="s">
        <v>21</v>
      </c>
      <c r="D4212" s="145">
        <v>290613100000</v>
      </c>
      <c r="E4212" s="9">
        <v>0.6</v>
      </c>
    </row>
    <row r="4213" spans="1:5" x14ac:dyDescent="0.25">
      <c r="A4213" s="13">
        <v>43.13</v>
      </c>
      <c r="B4213" s="48" t="s">
        <v>21</v>
      </c>
      <c r="D4213" s="147">
        <v>130219709910</v>
      </c>
      <c r="E4213" s="9">
        <v>0.6</v>
      </c>
    </row>
    <row r="4214" spans="1:5" x14ac:dyDescent="0.25">
      <c r="A4214" s="13">
        <v>43.14</v>
      </c>
      <c r="B4214" s="48" t="s">
        <v>21</v>
      </c>
      <c r="D4214" s="145">
        <v>293890909015</v>
      </c>
      <c r="E4214" s="9">
        <v>0.6</v>
      </c>
    </row>
    <row r="4215" spans="1:5" x14ac:dyDescent="0.25">
      <c r="A4215" s="13">
        <v>43.15</v>
      </c>
      <c r="B4215" s="48" t="s">
        <v>21</v>
      </c>
      <c r="D4215" s="147">
        <v>390320000000</v>
      </c>
      <c r="E4215" s="9">
        <v>0.6</v>
      </c>
    </row>
    <row r="4216" spans="1:5" x14ac:dyDescent="0.25">
      <c r="A4216" s="13">
        <v>43.16</v>
      </c>
      <c r="B4216" s="48" t="s">
        <v>21</v>
      </c>
      <c r="D4216" s="145">
        <v>902920901000</v>
      </c>
      <c r="E4216" s="9">
        <v>0.6</v>
      </c>
    </row>
    <row r="4217" spans="1:5" x14ac:dyDescent="0.25">
      <c r="A4217" s="13">
        <v>43.17</v>
      </c>
      <c r="B4217" s="48" t="s">
        <v>21</v>
      </c>
      <c r="D4217" s="147">
        <v>902920909000</v>
      </c>
      <c r="E4217" s="9">
        <v>0.6</v>
      </c>
    </row>
    <row r="4218" spans="1:5" x14ac:dyDescent="0.25">
      <c r="A4218" s="13">
        <v>43.18</v>
      </c>
      <c r="B4218" s="48" t="s">
        <v>21</v>
      </c>
      <c r="D4218" s="145">
        <v>293890909011</v>
      </c>
      <c r="E4218" s="9">
        <v>0.6</v>
      </c>
    </row>
    <row r="4219" spans="1:5" x14ac:dyDescent="0.25">
      <c r="A4219" s="13">
        <v>43.19</v>
      </c>
      <c r="B4219" s="48" t="s">
        <v>21</v>
      </c>
      <c r="D4219" s="147">
        <v>291539009114</v>
      </c>
      <c r="E4219" s="9">
        <v>0.6</v>
      </c>
    </row>
    <row r="4220" spans="1:5" x14ac:dyDescent="0.25">
      <c r="A4220" s="13">
        <v>43.2</v>
      </c>
      <c r="B4220" s="48" t="s">
        <v>21</v>
      </c>
      <c r="D4220" s="145">
        <v>283692000000</v>
      </c>
      <c r="E4220" s="9">
        <v>0.6</v>
      </c>
    </row>
    <row r="4221" spans="1:5" x14ac:dyDescent="0.25">
      <c r="A4221" s="13">
        <v>43.21</v>
      </c>
      <c r="B4221" s="48" t="s">
        <v>21</v>
      </c>
      <c r="D4221" s="147">
        <v>282739852012</v>
      </c>
      <c r="E4221" s="9">
        <v>0.6</v>
      </c>
    </row>
    <row r="4222" spans="1:5" x14ac:dyDescent="0.25">
      <c r="A4222" s="13">
        <v>43.22</v>
      </c>
      <c r="B4222" s="48" t="s">
        <v>21</v>
      </c>
      <c r="D4222" s="145">
        <v>320620000013</v>
      </c>
      <c r="E4222" s="9">
        <v>0.6</v>
      </c>
    </row>
    <row r="4223" spans="1:5" x14ac:dyDescent="0.25">
      <c r="A4223" s="13">
        <v>43.23</v>
      </c>
      <c r="B4223" s="48" t="s">
        <v>21</v>
      </c>
      <c r="D4223" s="147">
        <v>280519100000</v>
      </c>
      <c r="E4223" s="9">
        <v>0.6</v>
      </c>
    </row>
    <row r="4224" spans="1:5" x14ac:dyDescent="0.25">
      <c r="A4224" s="13">
        <v>43.24</v>
      </c>
      <c r="B4224" s="48" t="s">
        <v>21</v>
      </c>
      <c r="D4224" s="145">
        <v>281640000000</v>
      </c>
      <c r="E4224" s="9">
        <v>0.6</v>
      </c>
    </row>
    <row r="4225" spans="1:5" x14ac:dyDescent="0.25">
      <c r="A4225" s="13">
        <v>43.25</v>
      </c>
      <c r="B4225" s="48" t="s">
        <v>21</v>
      </c>
      <c r="D4225" s="147">
        <v>252390000019</v>
      </c>
      <c r="E4225" s="9">
        <v>0.6</v>
      </c>
    </row>
    <row r="4226" spans="1:5" x14ac:dyDescent="0.25">
      <c r="A4226" s="13">
        <v>43.26</v>
      </c>
      <c r="B4226" s="48" t="s">
        <v>21</v>
      </c>
      <c r="D4226" s="145">
        <v>252390000011</v>
      </c>
      <c r="E4226" s="9">
        <v>0.6</v>
      </c>
    </row>
    <row r="4227" spans="1:5" x14ac:dyDescent="0.25">
      <c r="A4227" s="13">
        <v>43.27</v>
      </c>
      <c r="B4227" s="48" t="s">
        <v>21</v>
      </c>
      <c r="D4227" s="147">
        <v>840212000000</v>
      </c>
      <c r="E4227" s="9">
        <v>0.6</v>
      </c>
    </row>
    <row r="4228" spans="1:5" x14ac:dyDescent="0.25">
      <c r="A4228" s="13">
        <v>43.28</v>
      </c>
      <c r="B4228" s="48" t="s">
        <v>21</v>
      </c>
      <c r="D4228" s="145">
        <v>840211000000</v>
      </c>
      <c r="E4228" s="9">
        <v>0.6</v>
      </c>
    </row>
    <row r="4229" spans="1:5" x14ac:dyDescent="0.25">
      <c r="A4229" s="13">
        <v>43.29</v>
      </c>
      <c r="B4229" s="48" t="s">
        <v>21</v>
      </c>
      <c r="D4229" s="147">
        <v>840510000012</v>
      </c>
      <c r="E4229" s="9">
        <v>0.6</v>
      </c>
    </row>
    <row r="4230" spans="1:5" x14ac:dyDescent="0.25">
      <c r="A4230" s="13">
        <v>43.3</v>
      </c>
      <c r="B4230" s="48" t="s">
        <v>21</v>
      </c>
      <c r="D4230" s="145">
        <v>840510000019</v>
      </c>
      <c r="E4230" s="9">
        <v>0.6</v>
      </c>
    </row>
    <row r="4231" spans="1:5" x14ac:dyDescent="0.25">
      <c r="A4231" s="13">
        <v>43.31</v>
      </c>
      <c r="B4231" s="48" t="s">
        <v>21</v>
      </c>
      <c r="D4231" s="147">
        <v>841012000000</v>
      </c>
      <c r="E4231" s="9">
        <v>0.6</v>
      </c>
    </row>
    <row r="4232" spans="1:5" x14ac:dyDescent="0.25">
      <c r="A4232" s="13">
        <v>43.32</v>
      </c>
      <c r="B4232" s="48" t="s">
        <v>21</v>
      </c>
      <c r="D4232" s="145">
        <v>841013000000</v>
      </c>
      <c r="E4232" s="9">
        <v>0.6</v>
      </c>
    </row>
    <row r="4233" spans="1:5" x14ac:dyDescent="0.25">
      <c r="A4233" s="13">
        <v>43.33</v>
      </c>
      <c r="B4233" s="48" t="s">
        <v>21</v>
      </c>
      <c r="D4233" s="147">
        <v>890800002000</v>
      </c>
      <c r="E4233" s="9">
        <v>0.6</v>
      </c>
    </row>
    <row r="4234" spans="1:5" x14ac:dyDescent="0.25">
      <c r="A4234" s="13">
        <v>43.34</v>
      </c>
      <c r="B4234" s="48" t="s">
        <v>21</v>
      </c>
      <c r="D4234" s="145">
        <v>293214000000</v>
      </c>
      <c r="E4234" s="9">
        <v>0.6</v>
      </c>
    </row>
    <row r="4235" spans="1:5" x14ac:dyDescent="0.25">
      <c r="A4235" s="13">
        <v>43.35</v>
      </c>
      <c r="B4235" s="48" t="s">
        <v>21</v>
      </c>
      <c r="D4235" s="147">
        <v>293590900021</v>
      </c>
      <c r="E4235" s="9">
        <v>0.6</v>
      </c>
    </row>
    <row r="4236" spans="1:5" x14ac:dyDescent="0.25">
      <c r="A4236" s="13">
        <v>43.36</v>
      </c>
      <c r="B4236" s="48" t="s">
        <v>21</v>
      </c>
      <c r="D4236" s="145">
        <v>294110000035</v>
      </c>
      <c r="E4236" s="9">
        <v>0.6</v>
      </c>
    </row>
    <row r="4237" spans="1:5" x14ac:dyDescent="0.25">
      <c r="A4237" s="13">
        <v>43.37</v>
      </c>
      <c r="B4237" s="48" t="s">
        <v>21</v>
      </c>
      <c r="D4237" s="147">
        <v>294110000034</v>
      </c>
      <c r="E4237" s="9">
        <v>0.6</v>
      </c>
    </row>
    <row r="4238" spans="1:5" x14ac:dyDescent="0.25">
      <c r="A4238" s="13">
        <v>43.38</v>
      </c>
      <c r="B4238" s="48" t="s">
        <v>21</v>
      </c>
      <c r="D4238" s="145">
        <v>382460110000</v>
      </c>
      <c r="E4238" s="9">
        <v>0.6</v>
      </c>
    </row>
    <row r="4239" spans="1:5" x14ac:dyDescent="0.25">
      <c r="A4239" s="13">
        <v>43.39</v>
      </c>
      <c r="B4239" s="48" t="s">
        <v>21</v>
      </c>
      <c r="D4239" s="147">
        <v>382460190000</v>
      </c>
      <c r="E4239" s="9">
        <v>0.6</v>
      </c>
    </row>
    <row r="4240" spans="1:5" x14ac:dyDescent="0.25">
      <c r="A4240" s="13">
        <v>43.4</v>
      </c>
      <c r="B4240" s="48" t="s">
        <v>21</v>
      </c>
      <c r="D4240" s="145">
        <v>391710900000</v>
      </c>
      <c r="E4240" s="9">
        <v>0.6</v>
      </c>
    </row>
    <row r="4241" spans="1:5" x14ac:dyDescent="0.25">
      <c r="A4241" s="13">
        <v>43.41</v>
      </c>
      <c r="B4241" s="48" t="s">
        <v>21</v>
      </c>
      <c r="D4241" s="147">
        <v>391710100000</v>
      </c>
      <c r="E4241" s="9">
        <v>0.6</v>
      </c>
    </row>
    <row r="4242" spans="1:5" x14ac:dyDescent="0.25">
      <c r="A4242" s="13">
        <v>43.42</v>
      </c>
      <c r="B4242" s="48" t="s">
        <v>21</v>
      </c>
      <c r="D4242" s="145">
        <v>360690101000</v>
      </c>
      <c r="E4242" s="9">
        <v>0.6</v>
      </c>
    </row>
    <row r="4243" spans="1:5" x14ac:dyDescent="0.25">
      <c r="A4243" s="13">
        <v>43.43</v>
      </c>
      <c r="B4243" s="48" t="s">
        <v>21</v>
      </c>
      <c r="D4243" s="147">
        <v>550490000011</v>
      </c>
      <c r="E4243" s="9">
        <v>0.6</v>
      </c>
    </row>
    <row r="4244" spans="1:5" x14ac:dyDescent="0.25">
      <c r="A4244" s="13">
        <v>43.44</v>
      </c>
      <c r="B4244" s="48" t="s">
        <v>21</v>
      </c>
      <c r="D4244" s="145">
        <v>550490000012</v>
      </c>
      <c r="E4244" s="9">
        <v>0.6</v>
      </c>
    </row>
    <row r="4245" spans="1:5" x14ac:dyDescent="0.25">
      <c r="A4245" s="13">
        <v>43.45</v>
      </c>
      <c r="B4245" s="48" t="s">
        <v>21</v>
      </c>
      <c r="D4245" s="147">
        <v>550290000000</v>
      </c>
      <c r="E4245" s="9">
        <v>0.6</v>
      </c>
    </row>
    <row r="4246" spans="1:5" x14ac:dyDescent="0.25">
      <c r="A4246" s="13">
        <v>43.46</v>
      </c>
      <c r="B4246" s="48" t="s">
        <v>21</v>
      </c>
      <c r="D4246" s="145">
        <v>540120100000</v>
      </c>
      <c r="E4246" s="9">
        <v>0.6</v>
      </c>
    </row>
    <row r="4247" spans="1:5" x14ac:dyDescent="0.25">
      <c r="A4247" s="13">
        <v>43.47</v>
      </c>
      <c r="B4247" s="48" t="s">
        <v>21</v>
      </c>
      <c r="D4247" s="147">
        <v>380110000000</v>
      </c>
      <c r="E4247" s="9">
        <v>0.6</v>
      </c>
    </row>
    <row r="4248" spans="1:5" x14ac:dyDescent="0.25">
      <c r="A4248" s="13">
        <v>43.48</v>
      </c>
      <c r="B4248" s="48" t="s">
        <v>21</v>
      </c>
      <c r="D4248" s="145">
        <v>281810910000</v>
      </c>
      <c r="E4248" s="9">
        <v>0.6</v>
      </c>
    </row>
    <row r="4249" spans="1:5" x14ac:dyDescent="0.25">
      <c r="A4249" s="13">
        <v>43.49</v>
      </c>
      <c r="B4249" s="48" t="s">
        <v>21</v>
      </c>
      <c r="D4249" s="147">
        <v>281810990000</v>
      </c>
      <c r="E4249" s="9">
        <v>0.6</v>
      </c>
    </row>
    <row r="4250" spans="1:5" x14ac:dyDescent="0.25">
      <c r="A4250" s="13">
        <v>43.5</v>
      </c>
      <c r="B4250" s="48" t="s">
        <v>21</v>
      </c>
      <c r="D4250" s="145">
        <v>281810190000</v>
      </c>
      <c r="E4250" s="9">
        <v>0.6</v>
      </c>
    </row>
    <row r="4251" spans="1:5" x14ac:dyDescent="0.25">
      <c r="A4251" s="13">
        <v>43.51</v>
      </c>
      <c r="B4251" s="48" t="s">
        <v>21</v>
      </c>
      <c r="D4251" s="147">
        <v>550520000018</v>
      </c>
      <c r="E4251" s="9">
        <v>0.6</v>
      </c>
    </row>
    <row r="4252" spans="1:5" x14ac:dyDescent="0.25">
      <c r="A4252" s="13">
        <v>43.52</v>
      </c>
      <c r="B4252" s="48" t="s">
        <v>21</v>
      </c>
      <c r="D4252" s="145">
        <v>340490001100</v>
      </c>
      <c r="E4252" s="9">
        <v>0.6</v>
      </c>
    </row>
    <row r="4253" spans="1:5" x14ac:dyDescent="0.25">
      <c r="A4253" s="13">
        <v>43.53</v>
      </c>
      <c r="B4253" s="48" t="s">
        <v>21</v>
      </c>
      <c r="D4253" s="147">
        <v>840991000015</v>
      </c>
      <c r="E4253" s="9">
        <v>0.6</v>
      </c>
    </row>
    <row r="4254" spans="1:5" x14ac:dyDescent="0.25">
      <c r="A4254" s="13">
        <v>43.54</v>
      </c>
      <c r="B4254" s="48" t="s">
        <v>21</v>
      </c>
      <c r="D4254" s="145">
        <v>840999000015</v>
      </c>
      <c r="E4254" s="9">
        <v>0.6</v>
      </c>
    </row>
    <row r="4255" spans="1:5" x14ac:dyDescent="0.25">
      <c r="A4255" s="13">
        <v>43.55</v>
      </c>
      <c r="B4255" s="48" t="s">
        <v>21</v>
      </c>
      <c r="D4255" s="147">
        <v>291719800012</v>
      </c>
      <c r="E4255" s="9">
        <v>0.6</v>
      </c>
    </row>
    <row r="4256" spans="1:5" x14ac:dyDescent="0.25">
      <c r="A4256" s="13">
        <v>43.56</v>
      </c>
      <c r="B4256" s="48" t="s">
        <v>21</v>
      </c>
      <c r="D4256" s="145">
        <v>292519950011</v>
      </c>
      <c r="E4256" s="9">
        <v>0.6</v>
      </c>
    </row>
    <row r="4257" spans="1:5" x14ac:dyDescent="0.25">
      <c r="A4257" s="13">
        <v>43.57</v>
      </c>
      <c r="B4257" s="48" t="s">
        <v>21</v>
      </c>
      <c r="D4257" s="147">
        <v>251320000013</v>
      </c>
      <c r="E4257" s="9">
        <v>0.6</v>
      </c>
    </row>
    <row r="4258" spans="1:5" x14ac:dyDescent="0.25">
      <c r="A4258" s="13">
        <v>43.58</v>
      </c>
      <c r="B4258" s="48" t="s">
        <v>21</v>
      </c>
      <c r="D4258" s="145">
        <v>281119809012</v>
      </c>
      <c r="E4258" s="9">
        <v>0.6</v>
      </c>
    </row>
    <row r="4259" spans="1:5" x14ac:dyDescent="0.25">
      <c r="A4259" s="13">
        <v>43.59</v>
      </c>
      <c r="B4259" s="48" t="s">
        <v>21</v>
      </c>
      <c r="D4259" s="147">
        <v>293590900012</v>
      </c>
      <c r="E4259" s="9">
        <v>0.6</v>
      </c>
    </row>
    <row r="4260" spans="1:5" x14ac:dyDescent="0.25">
      <c r="A4260" s="13">
        <v>43.6</v>
      </c>
      <c r="B4260" s="48" t="s">
        <v>21</v>
      </c>
      <c r="D4260" s="146">
        <v>293090989044</v>
      </c>
      <c r="E4260" s="9">
        <v>0.6</v>
      </c>
    </row>
    <row r="4261" spans="1:5" x14ac:dyDescent="0.25">
      <c r="A4261" s="13">
        <v>43.61</v>
      </c>
      <c r="B4261" s="48" t="s">
        <v>21</v>
      </c>
      <c r="D4261" s="143">
        <v>293090959044</v>
      </c>
      <c r="E4261" s="9">
        <v>0.6</v>
      </c>
    </row>
    <row r="4262" spans="1:5" x14ac:dyDescent="0.25">
      <c r="A4262" s="13">
        <v>43.62</v>
      </c>
      <c r="B4262" s="48" t="s">
        <v>21</v>
      </c>
      <c r="D4262" s="147">
        <v>480530000000</v>
      </c>
      <c r="E4262" s="9">
        <v>0.6</v>
      </c>
    </row>
    <row r="4263" spans="1:5" x14ac:dyDescent="0.25">
      <c r="A4263" s="13">
        <v>43.63</v>
      </c>
      <c r="B4263" s="48" t="s">
        <v>21</v>
      </c>
      <c r="D4263" s="145">
        <v>293590900022</v>
      </c>
      <c r="E4263" s="9">
        <v>0.6</v>
      </c>
    </row>
    <row r="4264" spans="1:5" x14ac:dyDescent="0.25">
      <c r="A4264" s="13">
        <v>43.64</v>
      </c>
      <c r="B4264" s="48" t="s">
        <v>21</v>
      </c>
      <c r="D4264" s="147">
        <v>293590900011</v>
      </c>
      <c r="E4264" s="9">
        <v>0.6</v>
      </c>
    </row>
    <row r="4265" spans="1:5" x14ac:dyDescent="0.25">
      <c r="A4265" s="13">
        <v>43.65</v>
      </c>
      <c r="B4265" s="48" t="s">
        <v>21</v>
      </c>
      <c r="D4265" s="145">
        <v>293590900017</v>
      </c>
      <c r="E4265" s="9">
        <v>0.6</v>
      </c>
    </row>
    <row r="4266" spans="1:5" x14ac:dyDescent="0.25">
      <c r="A4266" s="13">
        <v>43.66</v>
      </c>
      <c r="B4266" s="48" t="s">
        <v>21</v>
      </c>
      <c r="D4266" s="147">
        <v>280800000013</v>
      </c>
      <c r="E4266" s="9">
        <v>0.6</v>
      </c>
    </row>
    <row r="4267" spans="1:5" x14ac:dyDescent="0.25">
      <c r="A4267" s="13">
        <v>43.67</v>
      </c>
      <c r="B4267" s="48" t="s">
        <v>21</v>
      </c>
      <c r="D4267" s="145">
        <v>293590900016</v>
      </c>
      <c r="E4267" s="9">
        <v>0.6</v>
      </c>
    </row>
    <row r="4268" spans="1:5" x14ac:dyDescent="0.25">
      <c r="A4268" s="13">
        <v>43.68</v>
      </c>
      <c r="B4268" s="48" t="s">
        <v>21</v>
      </c>
      <c r="D4268" s="147">
        <v>291829001011</v>
      </c>
      <c r="E4268" s="9">
        <v>0.6</v>
      </c>
    </row>
    <row r="4269" spans="1:5" x14ac:dyDescent="0.25">
      <c r="A4269" s="13">
        <v>43.69</v>
      </c>
      <c r="B4269" s="48" t="s">
        <v>21</v>
      </c>
      <c r="D4269" s="145">
        <v>281290000016</v>
      </c>
      <c r="E4269" s="9">
        <v>0.6</v>
      </c>
    </row>
    <row r="4270" spans="1:5" x14ac:dyDescent="0.25">
      <c r="A4270" s="13">
        <v>43.7</v>
      </c>
      <c r="B4270" s="48" t="s">
        <v>21</v>
      </c>
      <c r="D4270" s="147">
        <v>293499901000</v>
      </c>
      <c r="E4270" s="9">
        <v>0.6</v>
      </c>
    </row>
    <row r="4271" spans="1:5" x14ac:dyDescent="0.25">
      <c r="A4271" s="13">
        <v>43.71</v>
      </c>
      <c r="B4271" s="48" t="s">
        <v>21</v>
      </c>
      <c r="D4271" s="145">
        <v>847780110000</v>
      </c>
      <c r="E4271" s="9">
        <v>0.6</v>
      </c>
    </row>
    <row r="4272" spans="1:5" x14ac:dyDescent="0.25">
      <c r="A4272" s="13">
        <v>43.72</v>
      </c>
      <c r="B4272" s="48" t="s">
        <v>21</v>
      </c>
      <c r="D4272" s="147">
        <v>847780190000</v>
      </c>
      <c r="E4272" s="9">
        <v>0.6</v>
      </c>
    </row>
    <row r="4273" spans="1:5" x14ac:dyDescent="0.25">
      <c r="A4273" s="13">
        <v>43.73</v>
      </c>
      <c r="B4273" s="48" t="s">
        <v>21</v>
      </c>
      <c r="D4273" s="145">
        <v>310311000000</v>
      </c>
      <c r="E4273" s="9">
        <v>0.6</v>
      </c>
    </row>
    <row r="4274" spans="1:5" x14ac:dyDescent="0.25">
      <c r="A4274" s="13">
        <v>43.74</v>
      </c>
      <c r="B4274" s="48" t="s">
        <v>21</v>
      </c>
      <c r="D4274" s="147">
        <v>310319000000</v>
      </c>
      <c r="E4274" s="9">
        <v>0.6</v>
      </c>
    </row>
    <row r="4275" spans="1:5" x14ac:dyDescent="0.25">
      <c r="A4275" s="13">
        <v>43.75</v>
      </c>
      <c r="B4275" s="48" t="s">
        <v>21</v>
      </c>
      <c r="D4275" s="145">
        <v>852499000000</v>
      </c>
      <c r="E4275" s="9">
        <v>0.6</v>
      </c>
    </row>
    <row r="4276" spans="1:5" x14ac:dyDescent="0.25">
      <c r="A4276" s="13">
        <v>43.76</v>
      </c>
      <c r="B4276" s="48" t="s">
        <v>21</v>
      </c>
      <c r="D4276" s="147">
        <v>852419000000</v>
      </c>
      <c r="E4276" s="9">
        <v>0.6</v>
      </c>
    </row>
    <row r="4277" spans="1:5" x14ac:dyDescent="0.25">
      <c r="A4277" s="13">
        <v>43.77</v>
      </c>
      <c r="B4277" s="48" t="s">
        <v>21</v>
      </c>
      <c r="D4277" s="145">
        <v>852411000000</v>
      </c>
      <c r="E4277" s="9">
        <v>0.6</v>
      </c>
    </row>
    <row r="4278" spans="1:5" x14ac:dyDescent="0.25">
      <c r="A4278" s="13">
        <v>43.78</v>
      </c>
      <c r="B4278" s="48" t="s">
        <v>21</v>
      </c>
      <c r="D4278" s="147">
        <v>852412000000</v>
      </c>
      <c r="E4278" s="9">
        <v>0.6</v>
      </c>
    </row>
    <row r="4279" spans="1:5" x14ac:dyDescent="0.25">
      <c r="A4279" s="13">
        <v>43.79</v>
      </c>
      <c r="B4279" s="48" t="s">
        <v>21</v>
      </c>
      <c r="D4279" s="145">
        <v>411330000000</v>
      </c>
      <c r="E4279" s="9">
        <v>0.6</v>
      </c>
    </row>
    <row r="4280" spans="1:5" x14ac:dyDescent="0.25">
      <c r="A4280" s="13">
        <v>43.8</v>
      </c>
      <c r="B4280" s="48" t="s">
        <v>21</v>
      </c>
      <c r="D4280" s="147">
        <v>410640900000</v>
      </c>
      <c r="E4280" s="9">
        <v>0.6</v>
      </c>
    </row>
    <row r="4281" spans="1:5" x14ac:dyDescent="0.25">
      <c r="A4281" s="13">
        <v>43.81</v>
      </c>
      <c r="B4281" s="48" t="s">
        <v>21</v>
      </c>
      <c r="D4281" s="145">
        <v>350220990000</v>
      </c>
      <c r="E4281" s="9">
        <v>0.6</v>
      </c>
    </row>
    <row r="4282" spans="1:5" x14ac:dyDescent="0.25">
      <c r="A4282" s="13">
        <v>43.82</v>
      </c>
      <c r="B4282" s="48" t="s">
        <v>21</v>
      </c>
      <c r="D4282" s="147">
        <v>350220910000</v>
      </c>
      <c r="E4282" s="9">
        <v>0.6</v>
      </c>
    </row>
    <row r="4283" spans="1:5" x14ac:dyDescent="0.25">
      <c r="A4283" s="13">
        <v>43.83</v>
      </c>
      <c r="B4283" s="48" t="s">
        <v>21</v>
      </c>
      <c r="D4283" s="145">
        <v>262110000000</v>
      </c>
      <c r="E4283" s="9">
        <v>0.6</v>
      </c>
    </row>
    <row r="4284" spans="1:5" x14ac:dyDescent="0.25">
      <c r="A4284" s="13">
        <v>43.84</v>
      </c>
      <c r="B4284" s="48" t="s">
        <v>21</v>
      </c>
      <c r="D4284" s="147">
        <v>660320000000</v>
      </c>
      <c r="E4284" s="9">
        <v>0.6</v>
      </c>
    </row>
    <row r="4285" spans="1:5" x14ac:dyDescent="0.25">
      <c r="A4285" s="13">
        <v>43.85</v>
      </c>
      <c r="B4285" s="48" t="s">
        <v>21</v>
      </c>
      <c r="D4285" s="145">
        <v>360410000000</v>
      </c>
      <c r="E4285" s="9">
        <v>0.6</v>
      </c>
    </row>
    <row r="4286" spans="1:5" x14ac:dyDescent="0.25">
      <c r="A4286" s="13">
        <v>43.86</v>
      </c>
      <c r="B4286" s="48" t="s">
        <v>21</v>
      </c>
      <c r="D4286" s="147">
        <v>130213000000</v>
      </c>
      <c r="E4286" s="9">
        <v>0.6</v>
      </c>
    </row>
    <row r="4287" spans="1:5" x14ac:dyDescent="0.25">
      <c r="A4287" s="13">
        <v>43.87</v>
      </c>
      <c r="B4287" s="48" t="s">
        <v>21</v>
      </c>
      <c r="D4287" s="145">
        <v>901780109019</v>
      </c>
      <c r="E4287" s="9">
        <v>0.6</v>
      </c>
    </row>
    <row r="4288" spans="1:5" x14ac:dyDescent="0.25">
      <c r="A4288" s="13">
        <v>43.88</v>
      </c>
      <c r="B4288" s="48" t="s">
        <v>21</v>
      </c>
      <c r="D4288" s="147">
        <v>540500000019</v>
      </c>
      <c r="E4288" s="9">
        <v>0.6</v>
      </c>
    </row>
    <row r="4289" spans="1:5" x14ac:dyDescent="0.25">
      <c r="A4289" s="13">
        <v>43.89</v>
      </c>
      <c r="B4289" s="48" t="s">
        <v>21</v>
      </c>
      <c r="D4289" s="145">
        <v>540490900000</v>
      </c>
      <c r="E4289" s="9">
        <v>0.6</v>
      </c>
    </row>
    <row r="4290" spans="1:5" x14ac:dyDescent="0.25">
      <c r="A4290" s="13">
        <v>43.9</v>
      </c>
      <c r="B4290" s="48" t="s">
        <v>21</v>
      </c>
      <c r="D4290" s="147">
        <v>540490100000</v>
      </c>
      <c r="E4290" s="9">
        <v>0.6</v>
      </c>
    </row>
    <row r="4291" spans="1:5" x14ac:dyDescent="0.25">
      <c r="A4291" s="13">
        <v>43.91</v>
      </c>
      <c r="B4291" s="48" t="s">
        <v>21</v>
      </c>
      <c r="D4291" s="145">
        <v>830990100000</v>
      </c>
      <c r="E4291" s="9">
        <v>0.6</v>
      </c>
    </row>
    <row r="4292" spans="1:5" x14ac:dyDescent="0.25">
      <c r="A4292" s="13">
        <v>43.92</v>
      </c>
      <c r="B4292" s="48" t="s">
        <v>21</v>
      </c>
      <c r="D4292" s="147">
        <v>510400000011</v>
      </c>
      <c r="E4292" s="9">
        <v>0.6</v>
      </c>
    </row>
    <row r="4293" spans="1:5" x14ac:dyDescent="0.25">
      <c r="A4293" s="13">
        <v>43.93</v>
      </c>
      <c r="B4293" s="48" t="s">
        <v>21</v>
      </c>
      <c r="D4293" s="145">
        <v>844313320000</v>
      </c>
      <c r="E4293" s="9">
        <v>0.6</v>
      </c>
    </row>
    <row r="4294" spans="1:5" x14ac:dyDescent="0.25">
      <c r="A4294" s="13">
        <v>43.94</v>
      </c>
      <c r="B4294" s="48" t="s">
        <v>21</v>
      </c>
      <c r="D4294" s="147">
        <v>844313380000</v>
      </c>
      <c r="E4294" s="9">
        <v>0.6</v>
      </c>
    </row>
    <row r="4295" spans="1:5" x14ac:dyDescent="0.25">
      <c r="A4295" s="13">
        <v>43.95</v>
      </c>
      <c r="B4295" s="48" t="s">
        <v>21</v>
      </c>
      <c r="D4295" s="145">
        <v>251010001000</v>
      </c>
      <c r="E4295" s="9">
        <v>0.6</v>
      </c>
    </row>
    <row r="4296" spans="1:5" x14ac:dyDescent="0.25">
      <c r="A4296" s="13">
        <v>43.96</v>
      </c>
      <c r="B4296" s="48" t="s">
        <v>21</v>
      </c>
      <c r="D4296" s="147">
        <v>251110000011</v>
      </c>
      <c r="E4296" s="9">
        <v>0.6</v>
      </c>
    </row>
    <row r="4297" spans="1:5" x14ac:dyDescent="0.25">
      <c r="A4297" s="13">
        <v>43.97</v>
      </c>
      <c r="B4297" s="48" t="s">
        <v>21</v>
      </c>
      <c r="D4297" s="145">
        <v>251110000013</v>
      </c>
      <c r="E4297" s="9">
        <v>0.6</v>
      </c>
    </row>
    <row r="4298" spans="1:5" x14ac:dyDescent="0.25">
      <c r="A4298" s="13">
        <v>43.98</v>
      </c>
      <c r="B4298" s="48" t="s">
        <v>21</v>
      </c>
      <c r="D4298" s="147">
        <v>251110000012</v>
      </c>
      <c r="E4298" s="9">
        <v>0.6</v>
      </c>
    </row>
    <row r="4299" spans="1:5" x14ac:dyDescent="0.25">
      <c r="A4299" s="13">
        <v>43.99</v>
      </c>
      <c r="B4299" s="48" t="s">
        <v>21</v>
      </c>
      <c r="D4299" s="145">
        <v>252800000000</v>
      </c>
      <c r="E4299" s="9">
        <v>0.6</v>
      </c>
    </row>
    <row r="4300" spans="1:5" x14ac:dyDescent="0.25">
      <c r="A4300" s="13">
        <v>44</v>
      </c>
      <c r="B4300" s="48" t="s">
        <v>21</v>
      </c>
      <c r="D4300" s="147">
        <v>420500900011</v>
      </c>
      <c r="E4300" s="9">
        <v>0.6</v>
      </c>
    </row>
    <row r="4301" spans="1:5" x14ac:dyDescent="0.25">
      <c r="A4301" s="13">
        <v>44.01</v>
      </c>
      <c r="B4301" s="48" t="s">
        <v>21</v>
      </c>
      <c r="D4301" s="145">
        <v>250410000000</v>
      </c>
      <c r="E4301" s="9">
        <v>0.6</v>
      </c>
    </row>
    <row r="4302" spans="1:5" x14ac:dyDescent="0.25">
      <c r="A4302" s="13">
        <v>44.02</v>
      </c>
      <c r="B4302" s="48" t="s">
        <v>21</v>
      </c>
      <c r="D4302" s="147">
        <v>250490000000</v>
      </c>
      <c r="E4302" s="9">
        <v>0.6</v>
      </c>
    </row>
    <row r="4303" spans="1:5" x14ac:dyDescent="0.25">
      <c r="A4303" s="13">
        <v>44.03</v>
      </c>
      <c r="B4303" s="48" t="s">
        <v>21</v>
      </c>
      <c r="D4303" s="145">
        <v>320300101000</v>
      </c>
      <c r="E4303" s="9">
        <v>0.6</v>
      </c>
    </row>
    <row r="4304" spans="1:5" x14ac:dyDescent="0.25">
      <c r="A4304" s="13">
        <v>44.04</v>
      </c>
      <c r="B4304" s="48" t="s">
        <v>21</v>
      </c>
      <c r="D4304" s="147">
        <v>251010009011</v>
      </c>
      <c r="E4304" s="9">
        <v>0.6</v>
      </c>
    </row>
    <row r="4305" spans="1:5" x14ac:dyDescent="0.25">
      <c r="A4305" s="13">
        <v>44.05</v>
      </c>
      <c r="B4305" s="48" t="s">
        <v>21</v>
      </c>
      <c r="D4305" s="145">
        <v>391390002000</v>
      </c>
      <c r="E4305" s="9">
        <v>0.6</v>
      </c>
    </row>
    <row r="4306" spans="1:5" x14ac:dyDescent="0.25">
      <c r="A4306" s="13">
        <v>44.06</v>
      </c>
      <c r="B4306" s="48" t="s">
        <v>21</v>
      </c>
      <c r="D4306" s="147">
        <v>400129009000</v>
      </c>
      <c r="E4306" s="9">
        <v>0.6</v>
      </c>
    </row>
    <row r="4307" spans="1:5" x14ac:dyDescent="0.25">
      <c r="A4307" s="13">
        <v>44.07</v>
      </c>
      <c r="B4307" s="48" t="s">
        <v>21</v>
      </c>
      <c r="D4307" s="145">
        <v>400121000000</v>
      </c>
      <c r="E4307" s="9">
        <v>0.6</v>
      </c>
    </row>
    <row r="4308" spans="1:5" x14ac:dyDescent="0.25">
      <c r="A4308" s="13">
        <v>44.08</v>
      </c>
      <c r="B4308" s="48" t="s">
        <v>21</v>
      </c>
      <c r="D4308" s="147">
        <v>450200000000</v>
      </c>
      <c r="E4308" s="9">
        <v>0.6</v>
      </c>
    </row>
    <row r="4309" spans="1:5" x14ac:dyDescent="0.25">
      <c r="A4309" s="13">
        <v>44.09</v>
      </c>
      <c r="B4309" s="48" t="s">
        <v>21</v>
      </c>
      <c r="D4309" s="145">
        <v>450390000000</v>
      </c>
      <c r="E4309" s="9">
        <v>0.6</v>
      </c>
    </row>
    <row r="4310" spans="1:5" x14ac:dyDescent="0.25">
      <c r="A4310" s="13">
        <v>44.1</v>
      </c>
      <c r="B4310" s="48" t="s">
        <v>21</v>
      </c>
      <c r="D4310" s="147">
        <v>450310100000</v>
      </c>
      <c r="E4310" s="9">
        <v>0.6</v>
      </c>
    </row>
    <row r="4311" spans="1:5" x14ac:dyDescent="0.25">
      <c r="A4311" s="13">
        <v>44.11</v>
      </c>
      <c r="B4311" s="48" t="s">
        <v>21</v>
      </c>
      <c r="D4311" s="145">
        <v>450310900000</v>
      </c>
      <c r="E4311" s="9">
        <v>0.6</v>
      </c>
    </row>
    <row r="4312" spans="1:5" x14ac:dyDescent="0.25">
      <c r="A4312" s="13">
        <v>44.12</v>
      </c>
      <c r="B4312" s="48" t="s">
        <v>21</v>
      </c>
      <c r="D4312" s="147">
        <v>252620000000</v>
      </c>
      <c r="E4312" s="9">
        <v>0.6</v>
      </c>
    </row>
    <row r="4313" spans="1:5" x14ac:dyDescent="0.25">
      <c r="A4313" s="13">
        <v>44.13</v>
      </c>
      <c r="B4313" s="48" t="s">
        <v>21</v>
      </c>
      <c r="D4313" s="145">
        <v>710590000019</v>
      </c>
      <c r="E4313" s="9">
        <v>0.6</v>
      </c>
    </row>
    <row r="4314" spans="1:5" x14ac:dyDescent="0.25">
      <c r="A4314" s="13">
        <v>44.14</v>
      </c>
      <c r="B4314" s="48" t="s">
        <v>21</v>
      </c>
      <c r="D4314" s="147">
        <v>710590000011</v>
      </c>
      <c r="E4314" s="9">
        <v>0.6</v>
      </c>
    </row>
    <row r="4315" spans="1:5" x14ac:dyDescent="0.25">
      <c r="A4315" s="13">
        <v>44.15</v>
      </c>
      <c r="B4315" s="48" t="s">
        <v>21</v>
      </c>
      <c r="D4315" s="145">
        <v>680520000000</v>
      </c>
      <c r="E4315" s="9">
        <v>0.6</v>
      </c>
    </row>
    <row r="4316" spans="1:5" x14ac:dyDescent="0.25">
      <c r="A4316" s="13">
        <v>44.16</v>
      </c>
      <c r="B4316" s="48" t="s">
        <v>21</v>
      </c>
      <c r="D4316" s="147">
        <v>350510900019</v>
      </c>
      <c r="E4316" s="9">
        <v>0.6</v>
      </c>
    </row>
    <row r="4317" spans="1:5" x14ac:dyDescent="0.25">
      <c r="A4317" s="13">
        <v>44.17</v>
      </c>
      <c r="B4317" s="48" t="s">
        <v>21</v>
      </c>
      <c r="D4317" s="145">
        <v>722830200000</v>
      </c>
      <c r="E4317" s="9">
        <v>0.6</v>
      </c>
    </row>
    <row r="4318" spans="1:5" x14ac:dyDescent="0.25">
      <c r="A4318" s="13">
        <v>44.18</v>
      </c>
      <c r="B4318" s="48" t="s">
        <v>21</v>
      </c>
      <c r="D4318" s="147">
        <v>722850200000</v>
      </c>
      <c r="E4318" s="9">
        <v>0.6</v>
      </c>
    </row>
    <row r="4319" spans="1:5" x14ac:dyDescent="0.25">
      <c r="A4319" s="13">
        <v>44.19</v>
      </c>
      <c r="B4319" s="48" t="s">
        <v>21</v>
      </c>
      <c r="D4319" s="145">
        <v>722490020019</v>
      </c>
      <c r="E4319" s="9">
        <v>0.6</v>
      </c>
    </row>
    <row r="4320" spans="1:5" x14ac:dyDescent="0.25">
      <c r="A4320" s="13">
        <v>44.2</v>
      </c>
      <c r="B4320" s="48" t="s">
        <v>21</v>
      </c>
      <c r="D4320" s="147">
        <v>722410100000</v>
      </c>
      <c r="E4320" s="9">
        <v>0.6</v>
      </c>
    </row>
    <row r="4321" spans="1:5" x14ac:dyDescent="0.25">
      <c r="A4321" s="13">
        <v>44.21</v>
      </c>
      <c r="B4321" s="48" t="s">
        <v>21</v>
      </c>
      <c r="D4321" s="145">
        <v>722490020011</v>
      </c>
      <c r="E4321" s="9">
        <v>0.6</v>
      </c>
    </row>
    <row r="4322" spans="1:5" x14ac:dyDescent="0.25">
      <c r="A4322" s="13">
        <v>44.22</v>
      </c>
      <c r="B4322" s="48" t="s">
        <v>21</v>
      </c>
      <c r="D4322" s="147">
        <v>722540120000</v>
      </c>
      <c r="E4322" s="9">
        <v>0.6</v>
      </c>
    </row>
    <row r="4323" spans="1:5" x14ac:dyDescent="0.25">
      <c r="A4323" s="13">
        <v>44.23</v>
      </c>
      <c r="B4323" s="48" t="s">
        <v>21</v>
      </c>
      <c r="D4323" s="145">
        <v>722691200000</v>
      </c>
      <c r="E4323" s="9">
        <v>0.6</v>
      </c>
    </row>
    <row r="4324" spans="1:5" x14ac:dyDescent="0.25">
      <c r="A4324" s="13">
        <v>44.24</v>
      </c>
      <c r="B4324" s="48" t="s">
        <v>21</v>
      </c>
      <c r="D4324" s="147">
        <v>950490100000</v>
      </c>
      <c r="E4324" s="9">
        <v>0.6</v>
      </c>
    </row>
    <row r="4325" spans="1:5" x14ac:dyDescent="0.25">
      <c r="A4325" s="13">
        <v>44.25</v>
      </c>
      <c r="B4325" s="48" t="s">
        <v>21</v>
      </c>
      <c r="D4325" s="145">
        <v>851850000000</v>
      </c>
      <c r="E4325" s="9">
        <v>0.6</v>
      </c>
    </row>
    <row r="4326" spans="1:5" x14ac:dyDescent="0.25">
      <c r="A4326" s="13">
        <v>44.26</v>
      </c>
      <c r="B4326" s="48" t="s">
        <v>21</v>
      </c>
      <c r="D4326" s="147">
        <v>380300100000</v>
      </c>
      <c r="E4326" s="9">
        <v>0.6</v>
      </c>
    </row>
    <row r="4327" spans="1:5" x14ac:dyDescent="0.25">
      <c r="A4327" s="13">
        <v>44.27</v>
      </c>
      <c r="B4327" s="48" t="s">
        <v>21</v>
      </c>
      <c r="D4327" s="145">
        <v>380300900000</v>
      </c>
      <c r="E4327" s="9">
        <v>0.6</v>
      </c>
    </row>
    <row r="4328" spans="1:5" x14ac:dyDescent="0.25">
      <c r="A4328" s="13">
        <v>44.28</v>
      </c>
      <c r="B4328" s="48" t="s">
        <v>21</v>
      </c>
      <c r="D4328" s="147">
        <v>382313000000</v>
      </c>
      <c r="E4328" s="9">
        <v>0.6</v>
      </c>
    </row>
    <row r="4329" spans="1:5" x14ac:dyDescent="0.25">
      <c r="A4329" s="13">
        <v>44.29</v>
      </c>
      <c r="B4329" s="48" t="s">
        <v>21</v>
      </c>
      <c r="D4329" s="145">
        <v>500500900011</v>
      </c>
      <c r="E4329" s="9">
        <v>0.6</v>
      </c>
    </row>
    <row r="4330" spans="1:5" x14ac:dyDescent="0.25">
      <c r="A4330" s="13">
        <v>44.3</v>
      </c>
      <c r="B4330" s="48" t="s">
        <v>21</v>
      </c>
      <c r="D4330" s="147">
        <v>500500100011</v>
      </c>
      <c r="E4330" s="9">
        <v>0.6</v>
      </c>
    </row>
    <row r="4331" spans="1:5" x14ac:dyDescent="0.25">
      <c r="A4331" s="13">
        <v>44.31</v>
      </c>
      <c r="B4331" s="48" t="s">
        <v>21</v>
      </c>
      <c r="D4331" s="145">
        <v>500400100011</v>
      </c>
      <c r="E4331" s="9">
        <v>0.6</v>
      </c>
    </row>
    <row r="4332" spans="1:5" x14ac:dyDescent="0.25">
      <c r="A4332" s="13">
        <v>44.32</v>
      </c>
      <c r="B4332" s="48" t="s">
        <v>21</v>
      </c>
      <c r="D4332" s="147">
        <v>500400900011</v>
      </c>
      <c r="E4332" s="9">
        <v>0.6</v>
      </c>
    </row>
    <row r="4333" spans="1:5" x14ac:dyDescent="0.25">
      <c r="A4333" s="13">
        <v>44.33</v>
      </c>
      <c r="B4333" s="48" t="s">
        <v>21</v>
      </c>
      <c r="D4333" s="145">
        <v>854310000000</v>
      </c>
      <c r="E4333" s="9">
        <v>0.6</v>
      </c>
    </row>
    <row r="4334" spans="1:5" x14ac:dyDescent="0.25">
      <c r="A4334" s="13">
        <v>44.34</v>
      </c>
      <c r="B4334" s="48" t="s">
        <v>21</v>
      </c>
      <c r="D4334" s="147">
        <v>871000000019</v>
      </c>
      <c r="E4334" s="9">
        <v>0.6</v>
      </c>
    </row>
    <row r="4335" spans="1:5" x14ac:dyDescent="0.25">
      <c r="A4335" s="13">
        <v>44.35</v>
      </c>
      <c r="B4335" s="48" t="s">
        <v>21</v>
      </c>
      <c r="D4335" s="145">
        <v>810330000000</v>
      </c>
      <c r="E4335" s="9">
        <v>0.6</v>
      </c>
    </row>
    <row r="4336" spans="1:5" x14ac:dyDescent="0.25">
      <c r="A4336" s="13">
        <v>44.36</v>
      </c>
      <c r="B4336" s="48" t="s">
        <v>21</v>
      </c>
      <c r="D4336" s="147">
        <v>853221000000</v>
      </c>
      <c r="E4336" s="9">
        <v>0.6</v>
      </c>
    </row>
    <row r="4337" spans="1:5" x14ac:dyDescent="0.25">
      <c r="A4337" s="13">
        <v>44.37</v>
      </c>
      <c r="B4337" s="48" t="s">
        <v>21</v>
      </c>
      <c r="D4337" s="145">
        <v>291229001011</v>
      </c>
      <c r="E4337" s="9">
        <v>0.6</v>
      </c>
    </row>
    <row r="4338" spans="1:5" x14ac:dyDescent="0.25">
      <c r="A4338" s="13">
        <v>44.38</v>
      </c>
      <c r="B4338" s="48" t="s">
        <v>21</v>
      </c>
      <c r="D4338" s="147">
        <v>290629001013</v>
      </c>
      <c r="E4338" s="9">
        <v>0.6</v>
      </c>
    </row>
    <row r="4339" spans="1:5" x14ac:dyDescent="0.25">
      <c r="A4339" s="13">
        <v>44.39</v>
      </c>
      <c r="B4339" s="48" t="s">
        <v>21</v>
      </c>
      <c r="D4339" s="145">
        <v>291639909011</v>
      </c>
      <c r="E4339" s="9">
        <v>0.6</v>
      </c>
    </row>
    <row r="4340" spans="1:5" x14ac:dyDescent="0.25">
      <c r="A4340" s="13">
        <v>44.4</v>
      </c>
      <c r="B4340" s="48" t="s">
        <v>21</v>
      </c>
      <c r="D4340" s="147">
        <v>291639901000</v>
      </c>
      <c r="E4340" s="9">
        <v>0.6</v>
      </c>
    </row>
    <row r="4341" spans="1:5" x14ac:dyDescent="0.25">
      <c r="A4341" s="13">
        <v>44.41</v>
      </c>
      <c r="B4341" s="48" t="s">
        <v>21</v>
      </c>
      <c r="D4341" s="145">
        <v>291639909012</v>
      </c>
      <c r="E4341" s="9">
        <v>0.6</v>
      </c>
    </row>
    <row r="4342" spans="1:5" x14ac:dyDescent="0.25">
      <c r="A4342" s="13">
        <v>44.42</v>
      </c>
      <c r="B4342" s="48" t="s">
        <v>21</v>
      </c>
      <c r="D4342" s="147">
        <v>270300000012</v>
      </c>
      <c r="E4342" s="9">
        <v>0.6</v>
      </c>
    </row>
    <row r="4343" spans="1:5" x14ac:dyDescent="0.25">
      <c r="A4343" s="13">
        <v>44.43</v>
      </c>
      <c r="B4343" s="48" t="s">
        <v>21</v>
      </c>
      <c r="D4343" s="145">
        <v>270300000011</v>
      </c>
      <c r="E4343" s="9">
        <v>0.6</v>
      </c>
    </row>
    <row r="4344" spans="1:5" x14ac:dyDescent="0.25">
      <c r="A4344" s="13">
        <v>44.44</v>
      </c>
      <c r="B4344" s="48" t="s">
        <v>21</v>
      </c>
      <c r="D4344" s="147">
        <v>840820310000</v>
      </c>
      <c r="E4344" s="9">
        <v>0.6</v>
      </c>
    </row>
    <row r="4345" spans="1:5" x14ac:dyDescent="0.25">
      <c r="A4345" s="13">
        <v>44.45</v>
      </c>
      <c r="B4345" s="48" t="s">
        <v>21</v>
      </c>
      <c r="D4345" s="145">
        <v>840820370000</v>
      </c>
      <c r="E4345" s="9">
        <v>0.6</v>
      </c>
    </row>
    <row r="4346" spans="1:5" x14ac:dyDescent="0.25">
      <c r="A4346" s="13">
        <v>44.46</v>
      </c>
      <c r="B4346" s="48" t="s">
        <v>21</v>
      </c>
      <c r="D4346" s="147">
        <v>560900000000</v>
      </c>
      <c r="E4346" s="9">
        <v>0.6</v>
      </c>
    </row>
    <row r="4347" spans="1:5" x14ac:dyDescent="0.25">
      <c r="A4347" s="13">
        <v>44.47</v>
      </c>
      <c r="B4347" s="48" t="s">
        <v>21</v>
      </c>
      <c r="D4347" s="145">
        <v>291812000000</v>
      </c>
      <c r="E4347" s="9">
        <v>0.6</v>
      </c>
    </row>
    <row r="4348" spans="1:5" x14ac:dyDescent="0.25">
      <c r="A4348" s="13">
        <v>44.48</v>
      </c>
      <c r="B4348" s="48" t="s">
        <v>21</v>
      </c>
      <c r="D4348" s="147">
        <v>291813009029</v>
      </c>
      <c r="E4348" s="9">
        <v>0.6</v>
      </c>
    </row>
    <row r="4349" spans="1:5" x14ac:dyDescent="0.25">
      <c r="A4349" s="13">
        <v>44.49</v>
      </c>
      <c r="B4349" s="48" t="s">
        <v>21</v>
      </c>
      <c r="D4349" s="145">
        <v>291813009019</v>
      </c>
      <c r="E4349" s="9">
        <v>0.6</v>
      </c>
    </row>
    <row r="4350" spans="1:5" x14ac:dyDescent="0.25">
      <c r="A4350" s="13">
        <v>44.5</v>
      </c>
      <c r="B4350" s="48" t="s">
        <v>21</v>
      </c>
      <c r="D4350" s="147">
        <v>842320100000</v>
      </c>
      <c r="E4350" s="9">
        <v>0.6</v>
      </c>
    </row>
    <row r="4351" spans="1:5" x14ac:dyDescent="0.25">
      <c r="A4351" s="13">
        <v>44.51</v>
      </c>
      <c r="B4351" s="48" t="s">
        <v>21</v>
      </c>
      <c r="D4351" s="145">
        <v>270810000000</v>
      </c>
      <c r="E4351" s="9">
        <v>0.6</v>
      </c>
    </row>
    <row r="4352" spans="1:5" x14ac:dyDescent="0.25">
      <c r="A4352" s="13">
        <v>44.52</v>
      </c>
      <c r="B4352" s="48" t="s">
        <v>21</v>
      </c>
      <c r="D4352" s="147">
        <v>270820000000</v>
      </c>
      <c r="E4352" s="9">
        <v>0.6</v>
      </c>
    </row>
    <row r="4353" spans="1:5" x14ac:dyDescent="0.25">
      <c r="A4353" s="13">
        <v>44.53</v>
      </c>
      <c r="B4353" s="48" t="s">
        <v>21</v>
      </c>
      <c r="D4353" s="145">
        <v>270799110000</v>
      </c>
      <c r="E4353" s="9">
        <v>0.6</v>
      </c>
    </row>
    <row r="4354" spans="1:5" x14ac:dyDescent="0.25">
      <c r="A4354" s="13">
        <v>44.54</v>
      </c>
      <c r="B4354" s="48" t="s">
        <v>21</v>
      </c>
      <c r="D4354" s="147">
        <v>270799800019</v>
      </c>
      <c r="E4354" s="9">
        <v>0.6</v>
      </c>
    </row>
    <row r="4355" spans="1:5" x14ac:dyDescent="0.25">
      <c r="A4355" s="13">
        <v>44.55</v>
      </c>
      <c r="B4355" s="48" t="s">
        <v>21</v>
      </c>
      <c r="D4355" s="145">
        <v>270799190000</v>
      </c>
      <c r="E4355" s="9">
        <v>0.6</v>
      </c>
    </row>
    <row r="4356" spans="1:5" x14ac:dyDescent="0.25">
      <c r="A4356" s="13">
        <v>44.56</v>
      </c>
      <c r="B4356" s="48" t="s">
        <v>21</v>
      </c>
      <c r="D4356" s="147">
        <v>270799990000</v>
      </c>
      <c r="E4356" s="9">
        <v>0.6</v>
      </c>
    </row>
    <row r="4357" spans="1:5" x14ac:dyDescent="0.25">
      <c r="A4357" s="13">
        <v>44.57</v>
      </c>
      <c r="B4357" s="48" t="s">
        <v>21</v>
      </c>
      <c r="D4357" s="145">
        <v>270799200000</v>
      </c>
      <c r="E4357" s="9">
        <v>0.6</v>
      </c>
    </row>
    <row r="4358" spans="1:5" x14ac:dyDescent="0.25">
      <c r="A4358" s="13">
        <v>44.58</v>
      </c>
      <c r="B4358" s="48" t="s">
        <v>21</v>
      </c>
      <c r="D4358" s="147">
        <v>270120000011</v>
      </c>
      <c r="E4358" s="9">
        <v>0.6</v>
      </c>
    </row>
    <row r="4359" spans="1:5" x14ac:dyDescent="0.25">
      <c r="A4359" s="13">
        <v>44.59</v>
      </c>
      <c r="B4359" s="48" t="s">
        <v>21</v>
      </c>
      <c r="D4359" s="145">
        <v>270120000019</v>
      </c>
      <c r="E4359" s="9">
        <v>0.6</v>
      </c>
    </row>
    <row r="4360" spans="1:5" x14ac:dyDescent="0.25">
      <c r="A4360" s="13">
        <v>44.6</v>
      </c>
      <c r="B4360" s="48" t="s">
        <v>21</v>
      </c>
      <c r="D4360" s="147">
        <v>681591000019</v>
      </c>
      <c r="E4360" s="9">
        <v>0.6</v>
      </c>
    </row>
    <row r="4361" spans="1:5" x14ac:dyDescent="0.25">
      <c r="A4361" s="13">
        <v>44.61</v>
      </c>
      <c r="B4361" s="48" t="s">
        <v>21</v>
      </c>
      <c r="D4361" s="145">
        <v>293911000016</v>
      </c>
      <c r="E4361" s="9">
        <v>0.6</v>
      </c>
    </row>
    <row r="4362" spans="1:5" x14ac:dyDescent="0.25">
      <c r="A4362" s="13">
        <v>44.62</v>
      </c>
      <c r="B4362" s="48" t="s">
        <v>21</v>
      </c>
      <c r="D4362" s="147">
        <v>250900000011</v>
      </c>
      <c r="E4362" s="9">
        <v>0.6</v>
      </c>
    </row>
    <row r="4363" spans="1:5" x14ac:dyDescent="0.25">
      <c r="A4363" s="13">
        <v>44.63</v>
      </c>
      <c r="B4363" s="48" t="s">
        <v>21</v>
      </c>
      <c r="D4363" s="145">
        <v>250900000019</v>
      </c>
      <c r="E4363" s="9">
        <v>0.6</v>
      </c>
    </row>
    <row r="4364" spans="1:5" x14ac:dyDescent="0.25">
      <c r="A4364" s="13">
        <v>44.64</v>
      </c>
      <c r="B4364" s="48" t="s">
        <v>21</v>
      </c>
      <c r="D4364" s="147">
        <v>290499000035</v>
      </c>
      <c r="E4364" s="9">
        <v>0.6</v>
      </c>
    </row>
    <row r="4365" spans="1:5" x14ac:dyDescent="0.25">
      <c r="A4365" s="13">
        <v>44.65</v>
      </c>
      <c r="B4365" s="48" t="s">
        <v>21</v>
      </c>
      <c r="D4365" s="145">
        <v>300190989000</v>
      </c>
      <c r="E4365" s="9">
        <v>0.6</v>
      </c>
    </row>
    <row r="4366" spans="1:5" x14ac:dyDescent="0.25">
      <c r="A4366" s="13">
        <v>44.66</v>
      </c>
      <c r="B4366" s="48" t="s">
        <v>21</v>
      </c>
      <c r="D4366" s="147">
        <v>300190981000</v>
      </c>
      <c r="E4366" s="9">
        <v>0.6</v>
      </c>
    </row>
    <row r="4367" spans="1:5" x14ac:dyDescent="0.25">
      <c r="A4367" s="13">
        <v>44.67</v>
      </c>
      <c r="B4367" s="48" t="s">
        <v>21</v>
      </c>
      <c r="D4367" s="145">
        <v>300120900000</v>
      </c>
      <c r="E4367" s="9">
        <v>0.6</v>
      </c>
    </row>
    <row r="4368" spans="1:5" x14ac:dyDescent="0.25">
      <c r="A4368" s="13">
        <v>44.68</v>
      </c>
      <c r="B4368" s="48" t="s">
        <v>21</v>
      </c>
      <c r="D4368" s="147">
        <v>300190200000</v>
      </c>
      <c r="E4368" s="9">
        <v>0.6</v>
      </c>
    </row>
    <row r="4369" spans="1:5" x14ac:dyDescent="0.25">
      <c r="A4369" s="13">
        <v>44.69</v>
      </c>
      <c r="B4369" s="48" t="s">
        <v>21</v>
      </c>
      <c r="D4369" s="145">
        <v>300120100000</v>
      </c>
      <c r="E4369" s="9">
        <v>0.6</v>
      </c>
    </row>
    <row r="4370" spans="1:5" x14ac:dyDescent="0.25">
      <c r="A4370" s="13">
        <v>44.7</v>
      </c>
      <c r="B4370" s="48" t="s">
        <v>21</v>
      </c>
      <c r="D4370" s="147">
        <v>300320000000</v>
      </c>
      <c r="E4370" s="9">
        <v>0.6</v>
      </c>
    </row>
    <row r="4371" spans="1:5" x14ac:dyDescent="0.25">
      <c r="A4371" s="13">
        <v>44.71</v>
      </c>
      <c r="B4371" s="48" t="s">
        <v>21</v>
      </c>
      <c r="D4371" s="145">
        <v>300331000000</v>
      </c>
      <c r="E4371" s="9">
        <v>0.6</v>
      </c>
    </row>
    <row r="4372" spans="1:5" x14ac:dyDescent="0.25">
      <c r="A4372" s="13">
        <v>44.72</v>
      </c>
      <c r="B4372" s="48" t="s">
        <v>21</v>
      </c>
      <c r="D4372" s="147">
        <v>300290300000</v>
      </c>
      <c r="E4372" s="9">
        <v>0.6</v>
      </c>
    </row>
    <row r="4373" spans="1:5" x14ac:dyDescent="0.25">
      <c r="A4373" s="13">
        <v>44.73</v>
      </c>
      <c r="B4373" s="48" t="s">
        <v>21</v>
      </c>
      <c r="D4373" s="145">
        <v>850140201900</v>
      </c>
      <c r="E4373" s="9">
        <v>0.6</v>
      </c>
    </row>
    <row r="4374" spans="1:5" x14ac:dyDescent="0.25">
      <c r="A4374" s="13">
        <v>44.74</v>
      </c>
      <c r="B4374" s="48" t="s">
        <v>21</v>
      </c>
      <c r="D4374" s="147">
        <v>850140202900</v>
      </c>
      <c r="E4374" s="9">
        <v>0.6</v>
      </c>
    </row>
    <row r="4375" spans="1:5" x14ac:dyDescent="0.25">
      <c r="A4375" s="13">
        <v>44.75</v>
      </c>
      <c r="B4375" s="48" t="s">
        <v>21</v>
      </c>
      <c r="D4375" s="145">
        <v>850140801200</v>
      </c>
      <c r="E4375" s="9">
        <v>0.6</v>
      </c>
    </row>
    <row r="4376" spans="1:5" x14ac:dyDescent="0.25">
      <c r="A4376" s="13">
        <v>44.76</v>
      </c>
      <c r="B4376" s="48" t="s">
        <v>21</v>
      </c>
      <c r="D4376" s="147">
        <v>850140201100</v>
      </c>
      <c r="E4376" s="9">
        <v>0.6</v>
      </c>
    </row>
    <row r="4377" spans="1:5" x14ac:dyDescent="0.25">
      <c r="A4377" s="13">
        <v>44.77</v>
      </c>
      <c r="B4377" s="48" t="s">
        <v>21</v>
      </c>
      <c r="D4377" s="145">
        <v>850140202100</v>
      </c>
      <c r="E4377" s="9">
        <v>0.6</v>
      </c>
    </row>
    <row r="4378" spans="1:5" x14ac:dyDescent="0.25">
      <c r="A4378" s="13">
        <v>44.78</v>
      </c>
      <c r="B4378" s="48" t="s">
        <v>21</v>
      </c>
      <c r="D4378" s="147">
        <v>850140801100</v>
      </c>
      <c r="E4378" s="9">
        <v>0.6</v>
      </c>
    </row>
    <row r="4379" spans="1:5" x14ac:dyDescent="0.25">
      <c r="A4379" s="13">
        <v>44.79</v>
      </c>
      <c r="B4379" s="48" t="s">
        <v>21</v>
      </c>
      <c r="D4379" s="145">
        <v>850140801300</v>
      </c>
      <c r="E4379" s="9">
        <v>0.6</v>
      </c>
    </row>
    <row r="4380" spans="1:5" x14ac:dyDescent="0.25">
      <c r="A4380" s="13">
        <v>44.8</v>
      </c>
      <c r="B4380" s="48" t="s">
        <v>21</v>
      </c>
      <c r="D4380" s="147">
        <v>841480111000</v>
      </c>
      <c r="E4380" s="9">
        <v>0.6</v>
      </c>
    </row>
    <row r="4381" spans="1:5" x14ac:dyDescent="0.25">
      <c r="A4381" s="13">
        <v>44.81</v>
      </c>
      <c r="B4381" s="48" t="s">
        <v>21</v>
      </c>
      <c r="D4381" s="145">
        <v>841480119000</v>
      </c>
      <c r="E4381" s="9">
        <v>0.6</v>
      </c>
    </row>
    <row r="4382" spans="1:5" x14ac:dyDescent="0.25">
      <c r="A4382" s="13">
        <v>44.82</v>
      </c>
      <c r="B4382" s="48" t="s">
        <v>21</v>
      </c>
      <c r="D4382" s="147">
        <v>551011000000</v>
      </c>
      <c r="E4382" s="9">
        <v>0.6</v>
      </c>
    </row>
    <row r="4383" spans="1:5" x14ac:dyDescent="0.25">
      <c r="A4383" s="13">
        <v>44.83</v>
      </c>
      <c r="B4383" s="48" t="s">
        <v>21</v>
      </c>
      <c r="D4383" s="145">
        <v>841440100012</v>
      </c>
      <c r="E4383" s="9">
        <v>0.6</v>
      </c>
    </row>
    <row r="4384" spans="1:5" x14ac:dyDescent="0.25">
      <c r="A4384" s="13">
        <v>44.84</v>
      </c>
      <c r="B4384" s="48" t="s">
        <v>21</v>
      </c>
      <c r="D4384" s="147">
        <v>841440900011</v>
      </c>
      <c r="E4384" s="9">
        <v>0.6</v>
      </c>
    </row>
    <row r="4385" spans="1:5" x14ac:dyDescent="0.25">
      <c r="A4385" s="13">
        <v>44.85</v>
      </c>
      <c r="B4385" s="48" t="s">
        <v>21</v>
      </c>
      <c r="D4385" s="145">
        <v>280800000012</v>
      </c>
      <c r="E4385" s="9">
        <v>0.6</v>
      </c>
    </row>
    <row r="4386" spans="1:5" x14ac:dyDescent="0.25">
      <c r="A4386" s="13">
        <v>44.86</v>
      </c>
      <c r="B4386" s="48" t="s">
        <v>21</v>
      </c>
      <c r="D4386" s="147">
        <v>400122000000</v>
      </c>
      <c r="E4386" s="9">
        <v>0.6</v>
      </c>
    </row>
    <row r="4387" spans="1:5" x14ac:dyDescent="0.25">
      <c r="A4387" s="13">
        <v>44.87</v>
      </c>
      <c r="B4387" s="48" t="s">
        <v>21</v>
      </c>
      <c r="D4387" s="145">
        <v>321590700011</v>
      </c>
      <c r="E4387" s="9">
        <v>0.6</v>
      </c>
    </row>
    <row r="4388" spans="1:5" x14ac:dyDescent="0.25">
      <c r="A4388" s="13">
        <v>44.88</v>
      </c>
      <c r="B4388" s="48" t="s">
        <v>21</v>
      </c>
      <c r="D4388" s="147">
        <v>390690500000</v>
      </c>
      <c r="E4388" s="9">
        <v>0.6</v>
      </c>
    </row>
    <row r="4389" spans="1:5" x14ac:dyDescent="0.25">
      <c r="A4389" s="13">
        <v>44.89</v>
      </c>
      <c r="B4389" s="48" t="s">
        <v>21</v>
      </c>
      <c r="D4389" s="145">
        <v>844819009000</v>
      </c>
      <c r="E4389" s="9">
        <v>0.6</v>
      </c>
    </row>
    <row r="4390" spans="1:5" x14ac:dyDescent="0.25">
      <c r="A4390" s="13">
        <v>44.9</v>
      </c>
      <c r="B4390" s="48" t="s">
        <v>21</v>
      </c>
      <c r="D4390" s="147">
        <v>845190000019</v>
      </c>
      <c r="E4390" s="9">
        <v>0.6</v>
      </c>
    </row>
    <row r="4391" spans="1:5" x14ac:dyDescent="0.25">
      <c r="A4391" s="13">
        <v>44.91</v>
      </c>
      <c r="B4391" s="48" t="s">
        <v>21</v>
      </c>
      <c r="D4391" s="145">
        <v>540232000000</v>
      </c>
      <c r="E4391" s="9">
        <v>0.6</v>
      </c>
    </row>
    <row r="4392" spans="1:5" x14ac:dyDescent="0.25">
      <c r="A4392" s="13">
        <v>44.92</v>
      </c>
      <c r="B4392" s="48" t="s">
        <v>21</v>
      </c>
      <c r="D4392" s="147">
        <v>853331000000</v>
      </c>
      <c r="E4392" s="9">
        <v>0.6</v>
      </c>
    </row>
    <row r="4393" spans="1:5" x14ac:dyDescent="0.25">
      <c r="A4393" s="13">
        <v>44.93</v>
      </c>
      <c r="B4393" s="48" t="s">
        <v>21</v>
      </c>
      <c r="D4393" s="145">
        <v>853339000000</v>
      </c>
      <c r="E4393" s="9">
        <v>0.6</v>
      </c>
    </row>
    <row r="4394" spans="1:5" x14ac:dyDescent="0.25">
      <c r="A4394" s="13">
        <v>44.94</v>
      </c>
      <c r="B4394" s="48" t="s">
        <v>21</v>
      </c>
      <c r="D4394" s="147">
        <v>853690100000</v>
      </c>
      <c r="E4394" s="9">
        <v>0.6</v>
      </c>
    </row>
    <row r="4395" spans="1:5" x14ac:dyDescent="0.25">
      <c r="A4395" s="13">
        <v>44.95</v>
      </c>
      <c r="B4395" s="48" t="s">
        <v>21</v>
      </c>
      <c r="D4395" s="145">
        <v>842860000000</v>
      </c>
      <c r="E4395" s="9">
        <v>0.6</v>
      </c>
    </row>
    <row r="4396" spans="1:5" x14ac:dyDescent="0.25">
      <c r="A4396" s="13">
        <v>44.96</v>
      </c>
      <c r="B4396" s="48" t="s">
        <v>21</v>
      </c>
      <c r="D4396" s="147">
        <v>903040001000</v>
      </c>
      <c r="E4396" s="9">
        <v>0.6</v>
      </c>
    </row>
    <row r="4397" spans="1:5" x14ac:dyDescent="0.25">
      <c r="A4397" s="13">
        <v>44.97</v>
      </c>
      <c r="B4397" s="48" t="s">
        <v>21</v>
      </c>
      <c r="D4397" s="145">
        <v>903040009000</v>
      </c>
      <c r="E4397" s="9">
        <v>0.6</v>
      </c>
    </row>
    <row r="4398" spans="1:5" x14ac:dyDescent="0.25">
      <c r="A4398" s="13">
        <v>44.98</v>
      </c>
      <c r="B4398" s="48" t="s">
        <v>21</v>
      </c>
      <c r="D4398" s="147">
        <v>901380400000</v>
      </c>
      <c r="E4398" s="9">
        <v>0.6</v>
      </c>
    </row>
    <row r="4399" spans="1:5" x14ac:dyDescent="0.25">
      <c r="A4399" s="13">
        <v>44.99</v>
      </c>
      <c r="B4399" s="48" t="s">
        <v>21</v>
      </c>
      <c r="D4399" s="145">
        <v>880790210000</v>
      </c>
      <c r="E4399" s="9">
        <v>0.6</v>
      </c>
    </row>
    <row r="4400" spans="1:5" x14ac:dyDescent="0.25">
      <c r="A4400" s="13">
        <v>45</v>
      </c>
      <c r="B4400" s="48" t="s">
        <v>21</v>
      </c>
      <c r="D4400" s="147">
        <v>851890006000</v>
      </c>
      <c r="E4400" s="9">
        <v>0.6</v>
      </c>
    </row>
    <row r="4401" spans="1:5" x14ac:dyDescent="0.25">
      <c r="A4401" s="13">
        <v>45.01</v>
      </c>
      <c r="B4401" s="48" t="s">
        <v>21</v>
      </c>
      <c r="D4401" s="145">
        <v>901510001000</v>
      </c>
      <c r="E4401" s="9">
        <v>0.6</v>
      </c>
    </row>
    <row r="4402" spans="1:5" x14ac:dyDescent="0.25">
      <c r="A4402" s="13">
        <v>45.02</v>
      </c>
      <c r="B4402" s="48" t="s">
        <v>21</v>
      </c>
      <c r="D4402" s="147">
        <v>901510009000</v>
      </c>
      <c r="E4402" s="9">
        <v>0.6</v>
      </c>
    </row>
    <row r="4403" spans="1:5" x14ac:dyDescent="0.25">
      <c r="A4403" s="13">
        <v>45.03</v>
      </c>
      <c r="B4403" s="48" t="s">
        <v>21</v>
      </c>
      <c r="D4403" s="145">
        <v>854011000000</v>
      </c>
      <c r="E4403" s="9">
        <v>0.6</v>
      </c>
    </row>
    <row r="4404" spans="1:5" x14ac:dyDescent="0.25">
      <c r="A4404" s="13">
        <v>45.04</v>
      </c>
      <c r="B4404" s="48" t="s">
        <v>21</v>
      </c>
      <c r="D4404" s="147">
        <v>854012000000</v>
      </c>
      <c r="E4404" s="9">
        <v>0.6</v>
      </c>
    </row>
    <row r="4405" spans="1:5" x14ac:dyDescent="0.25">
      <c r="A4405" s="13">
        <v>45.05</v>
      </c>
      <c r="B4405" s="48" t="s">
        <v>21</v>
      </c>
      <c r="D4405" s="145">
        <v>854020100000</v>
      </c>
      <c r="E4405" s="9">
        <v>0.6</v>
      </c>
    </row>
    <row r="4406" spans="1:5" x14ac:dyDescent="0.25">
      <c r="A4406" s="13">
        <v>45.06</v>
      </c>
      <c r="B4406" s="48" t="s">
        <v>21</v>
      </c>
      <c r="D4406" s="147">
        <v>852581000000</v>
      </c>
      <c r="E4406" s="9">
        <v>0.6</v>
      </c>
    </row>
    <row r="4407" spans="1:5" x14ac:dyDescent="0.25">
      <c r="A4407" s="13">
        <v>45.07</v>
      </c>
      <c r="B4407" s="48" t="s">
        <v>21</v>
      </c>
      <c r="D4407" s="145">
        <v>852582000000</v>
      </c>
      <c r="E4407" s="9">
        <v>0.6</v>
      </c>
    </row>
    <row r="4408" spans="1:5" x14ac:dyDescent="0.25">
      <c r="A4408" s="13">
        <v>45.08</v>
      </c>
      <c r="B4408" s="48" t="s">
        <v>21</v>
      </c>
      <c r="D4408" s="147">
        <v>852583000000</v>
      </c>
      <c r="E4408" s="9">
        <v>0.6</v>
      </c>
    </row>
    <row r="4409" spans="1:5" x14ac:dyDescent="0.25">
      <c r="A4409" s="13">
        <v>45.09</v>
      </c>
      <c r="B4409" s="48" t="s">
        <v>21</v>
      </c>
      <c r="D4409" s="145">
        <v>280450900000</v>
      </c>
      <c r="E4409" s="9">
        <v>0.6</v>
      </c>
    </row>
    <row r="4410" spans="1:5" x14ac:dyDescent="0.25">
      <c r="A4410" s="13">
        <v>45.1</v>
      </c>
      <c r="B4410" s="48" t="s">
        <v>21</v>
      </c>
      <c r="D4410" s="147">
        <v>284290100012</v>
      </c>
      <c r="E4410" s="9">
        <v>0.6</v>
      </c>
    </row>
    <row r="4411" spans="1:5" x14ac:dyDescent="0.25">
      <c r="A4411" s="13">
        <v>45.11</v>
      </c>
      <c r="B4411" s="48" t="s">
        <v>21</v>
      </c>
      <c r="D4411" s="145">
        <v>852610000011</v>
      </c>
      <c r="E4411" s="9">
        <v>0.6</v>
      </c>
    </row>
    <row r="4412" spans="1:5" x14ac:dyDescent="0.25">
      <c r="A4412" s="13">
        <v>45.12</v>
      </c>
      <c r="B4412" s="48" t="s">
        <v>21</v>
      </c>
      <c r="D4412" s="147">
        <v>851769300000</v>
      </c>
      <c r="E4412" s="9">
        <v>0.6</v>
      </c>
    </row>
    <row r="4413" spans="1:5" x14ac:dyDescent="0.25">
      <c r="A4413" s="13">
        <v>45.13</v>
      </c>
      <c r="B4413" s="48" t="s">
        <v>21</v>
      </c>
      <c r="D4413" s="145">
        <v>293391900036</v>
      </c>
      <c r="E4413" s="9">
        <v>0.6</v>
      </c>
    </row>
    <row r="4414" spans="1:5" x14ac:dyDescent="0.25">
      <c r="A4414" s="13">
        <v>45.14</v>
      </c>
      <c r="B4414" s="48" t="s">
        <v>21</v>
      </c>
      <c r="D4414" s="147">
        <v>293339990015</v>
      </c>
      <c r="E4414" s="9">
        <v>0.6</v>
      </c>
    </row>
    <row r="4415" spans="1:5" x14ac:dyDescent="0.25">
      <c r="A4415" s="13">
        <v>45.15</v>
      </c>
      <c r="B4415" s="48" t="s">
        <v>21</v>
      </c>
      <c r="D4415" s="145">
        <v>820330000000</v>
      </c>
      <c r="E4415" s="9">
        <v>0.6</v>
      </c>
    </row>
    <row r="4416" spans="1:5" x14ac:dyDescent="0.25">
      <c r="A4416" s="13">
        <v>45.16</v>
      </c>
      <c r="B4416" s="48" t="s">
        <v>21</v>
      </c>
      <c r="D4416" s="147">
        <v>293399809027</v>
      </c>
      <c r="E4416" s="9">
        <v>0.6</v>
      </c>
    </row>
    <row r="4417" spans="1:5" x14ac:dyDescent="0.25">
      <c r="A4417" s="13">
        <v>45.17</v>
      </c>
      <c r="B4417" s="48" t="s">
        <v>21</v>
      </c>
      <c r="D4417" s="145">
        <v>293979901000</v>
      </c>
      <c r="E4417" s="9">
        <v>0.6</v>
      </c>
    </row>
    <row r="4418" spans="1:5" x14ac:dyDescent="0.25">
      <c r="A4418" s="13">
        <v>45.18</v>
      </c>
      <c r="B4418" s="48" t="s">
        <v>21</v>
      </c>
      <c r="D4418" s="147">
        <v>293979909021</v>
      </c>
      <c r="E4418" s="9">
        <v>0.6</v>
      </c>
    </row>
    <row r="4419" spans="1:5" x14ac:dyDescent="0.25">
      <c r="A4419" s="13">
        <v>45.19</v>
      </c>
      <c r="B4419" s="48" t="s">
        <v>21</v>
      </c>
      <c r="D4419" s="145">
        <v>901520001000</v>
      </c>
      <c r="E4419" s="9">
        <v>0.6</v>
      </c>
    </row>
    <row r="4420" spans="1:5" x14ac:dyDescent="0.25">
      <c r="A4420" s="13">
        <v>45.2</v>
      </c>
      <c r="B4420" s="48" t="s">
        <v>21</v>
      </c>
      <c r="D4420" s="147">
        <v>293959000011</v>
      </c>
      <c r="E4420" s="9">
        <v>0.6</v>
      </c>
    </row>
    <row r="4421" spans="1:5" x14ac:dyDescent="0.25">
      <c r="A4421" s="13">
        <v>45.21</v>
      </c>
      <c r="B4421" s="48" t="s">
        <v>21</v>
      </c>
      <c r="D4421" s="145">
        <v>293959000019</v>
      </c>
      <c r="E4421" s="9">
        <v>0.6</v>
      </c>
    </row>
    <row r="4422" spans="1:5" x14ac:dyDescent="0.25">
      <c r="A4422" s="13">
        <v>45.22</v>
      </c>
      <c r="B4422" s="48" t="s">
        <v>21</v>
      </c>
      <c r="D4422" s="147">
        <v>841210001000</v>
      </c>
      <c r="E4422" s="9">
        <v>0.6</v>
      </c>
    </row>
    <row r="4423" spans="1:5" x14ac:dyDescent="0.25">
      <c r="A4423" s="13">
        <v>45.23</v>
      </c>
      <c r="B4423" s="48" t="s">
        <v>21</v>
      </c>
      <c r="D4423" s="145">
        <v>841210009000</v>
      </c>
      <c r="E4423" s="9">
        <v>0.6</v>
      </c>
    </row>
    <row r="4424" spans="1:5" x14ac:dyDescent="0.25">
      <c r="A4424" s="13">
        <v>45.24</v>
      </c>
      <c r="B4424" s="48" t="s">
        <v>21</v>
      </c>
      <c r="D4424" s="147">
        <v>380510100000</v>
      </c>
      <c r="E4424" s="9">
        <v>0.6</v>
      </c>
    </row>
    <row r="4425" spans="1:5" x14ac:dyDescent="0.25">
      <c r="A4425" s="13">
        <v>45.25</v>
      </c>
      <c r="B4425" s="48" t="s">
        <v>21</v>
      </c>
      <c r="D4425" s="145">
        <v>291736000019</v>
      </c>
      <c r="E4425" s="9">
        <v>0.6</v>
      </c>
    </row>
    <row r="4426" spans="1:5" x14ac:dyDescent="0.25">
      <c r="A4426" s="13">
        <v>45.26</v>
      </c>
      <c r="B4426" s="48" t="s">
        <v>21</v>
      </c>
      <c r="D4426" s="147">
        <v>290290002200</v>
      </c>
      <c r="E4426" s="9">
        <v>0.6</v>
      </c>
    </row>
    <row r="4427" spans="1:5" x14ac:dyDescent="0.25">
      <c r="A4427" s="13">
        <v>45.27</v>
      </c>
      <c r="B4427" s="48" t="s">
        <v>21</v>
      </c>
      <c r="D4427" s="145">
        <v>420500900012</v>
      </c>
      <c r="E4427" s="9">
        <v>0.6</v>
      </c>
    </row>
    <row r="4428" spans="1:5" x14ac:dyDescent="0.25">
      <c r="A4428" s="13">
        <v>45.28</v>
      </c>
      <c r="B4428" s="48" t="s">
        <v>21</v>
      </c>
      <c r="D4428" s="147">
        <v>470100100000</v>
      </c>
      <c r="E4428" s="9">
        <v>0.6</v>
      </c>
    </row>
    <row r="4429" spans="1:5" x14ac:dyDescent="0.25">
      <c r="A4429" s="13">
        <v>45.29</v>
      </c>
      <c r="B4429" s="48" t="s">
        <v>21</v>
      </c>
      <c r="D4429" s="145">
        <v>291539009122</v>
      </c>
      <c r="E4429" s="9">
        <v>0.6</v>
      </c>
    </row>
    <row r="4430" spans="1:5" x14ac:dyDescent="0.25">
      <c r="A4430" s="13">
        <v>45.3</v>
      </c>
      <c r="B4430" s="48" t="s">
        <v>21</v>
      </c>
      <c r="D4430" s="147">
        <v>290129001000</v>
      </c>
      <c r="E4430" s="9">
        <v>0.6</v>
      </c>
    </row>
    <row r="4431" spans="1:5" x14ac:dyDescent="0.25">
      <c r="A4431" s="13">
        <v>45.31</v>
      </c>
      <c r="B4431" s="48" t="s">
        <v>21</v>
      </c>
      <c r="D4431" s="145">
        <v>290619001011</v>
      </c>
      <c r="E4431" s="9">
        <v>0.6</v>
      </c>
    </row>
    <row r="4432" spans="1:5" x14ac:dyDescent="0.25">
      <c r="A4432" s="13">
        <v>45.32</v>
      </c>
      <c r="B4432" s="48" t="s">
        <v>21</v>
      </c>
      <c r="D4432" s="147">
        <v>290619001013</v>
      </c>
      <c r="E4432" s="9">
        <v>0.6</v>
      </c>
    </row>
    <row r="4433" spans="1:5" x14ac:dyDescent="0.25">
      <c r="A4433" s="13">
        <v>45.33</v>
      </c>
      <c r="B4433" s="48" t="s">
        <v>21</v>
      </c>
      <c r="D4433" s="145">
        <v>290619001012</v>
      </c>
      <c r="E4433" s="9">
        <v>0.6</v>
      </c>
    </row>
    <row r="4434" spans="1:5" x14ac:dyDescent="0.25">
      <c r="A4434" s="13">
        <v>45.34</v>
      </c>
      <c r="B4434" s="48" t="s">
        <v>21</v>
      </c>
      <c r="D4434" s="147">
        <v>290919100000</v>
      </c>
      <c r="E4434" s="9">
        <v>0.6</v>
      </c>
    </row>
    <row r="4435" spans="1:5" x14ac:dyDescent="0.25">
      <c r="A4435" s="13">
        <v>45.35</v>
      </c>
      <c r="B4435" s="48" t="s">
        <v>21</v>
      </c>
      <c r="D4435" s="145">
        <v>631090000011</v>
      </c>
      <c r="E4435" s="9">
        <v>0.6</v>
      </c>
    </row>
    <row r="4436" spans="1:5" x14ac:dyDescent="0.25">
      <c r="A4436" s="13">
        <v>45.36</v>
      </c>
      <c r="B4436" s="48" t="s">
        <v>21</v>
      </c>
      <c r="D4436" s="147">
        <v>440141000000</v>
      </c>
      <c r="E4436" s="9">
        <v>0.6</v>
      </c>
    </row>
    <row r="4437" spans="1:5" x14ac:dyDescent="0.25">
      <c r="A4437" s="13">
        <v>45.37</v>
      </c>
      <c r="B4437" s="48" t="s">
        <v>21</v>
      </c>
      <c r="D4437" s="145">
        <v>293729000012</v>
      </c>
      <c r="E4437" s="9">
        <v>0.6</v>
      </c>
    </row>
    <row r="4438" spans="1:5" x14ac:dyDescent="0.25">
      <c r="A4438" s="13">
        <v>45.38</v>
      </c>
      <c r="B4438" s="48" t="s">
        <v>21</v>
      </c>
      <c r="D4438" s="147">
        <v>291739200000</v>
      </c>
      <c r="E4438" s="9">
        <v>0.6</v>
      </c>
    </row>
    <row r="4439" spans="1:5" x14ac:dyDescent="0.25">
      <c r="A4439" s="13">
        <v>45.39</v>
      </c>
      <c r="B4439" s="48" t="s">
        <v>21</v>
      </c>
      <c r="D4439" s="145">
        <v>292090101912</v>
      </c>
      <c r="E4439" s="9">
        <v>0.6</v>
      </c>
    </row>
    <row r="4440" spans="1:5" x14ac:dyDescent="0.25">
      <c r="A4440" s="13">
        <v>45.4</v>
      </c>
      <c r="B4440" s="48" t="s">
        <v>21</v>
      </c>
      <c r="D4440" s="147">
        <v>293030000011</v>
      </c>
      <c r="E4440" s="9">
        <v>0.6</v>
      </c>
    </row>
    <row r="4441" spans="1:5" x14ac:dyDescent="0.25">
      <c r="A4441" s="13">
        <v>45.41</v>
      </c>
      <c r="B4441" s="48" t="s">
        <v>21</v>
      </c>
      <c r="D4441" s="145">
        <v>293211000000</v>
      </c>
      <c r="E4441" s="9">
        <v>0.6</v>
      </c>
    </row>
    <row r="4442" spans="1:5" x14ac:dyDescent="0.25">
      <c r="A4442" s="13">
        <v>45.42</v>
      </c>
      <c r="B4442" s="48" t="s">
        <v>21</v>
      </c>
      <c r="D4442" s="147">
        <v>293213000012</v>
      </c>
      <c r="E4442" s="9">
        <v>0.6</v>
      </c>
    </row>
    <row r="4443" spans="1:5" x14ac:dyDescent="0.25">
      <c r="A4443" s="13">
        <v>45.43</v>
      </c>
      <c r="B4443" s="48" t="s">
        <v>21</v>
      </c>
      <c r="D4443" s="145">
        <v>293295000000</v>
      </c>
      <c r="E4443" s="9">
        <v>0.6</v>
      </c>
    </row>
    <row r="4444" spans="1:5" x14ac:dyDescent="0.25">
      <c r="A4444" s="13">
        <v>45.44</v>
      </c>
      <c r="B4444" s="48" t="s">
        <v>21</v>
      </c>
      <c r="D4444" s="147">
        <v>290323000000</v>
      </c>
      <c r="E4444" s="9">
        <v>0.6</v>
      </c>
    </row>
    <row r="4445" spans="1:5" x14ac:dyDescent="0.25">
      <c r="A4445" s="13">
        <v>45.45</v>
      </c>
      <c r="B4445" s="48" t="s">
        <v>21</v>
      </c>
      <c r="D4445" s="145">
        <v>292159900012</v>
      </c>
      <c r="E4445" s="9">
        <v>0.6</v>
      </c>
    </row>
    <row r="4446" spans="1:5" x14ac:dyDescent="0.25">
      <c r="A4446" s="13">
        <v>45.46</v>
      </c>
      <c r="B4446" s="48" t="s">
        <v>21</v>
      </c>
      <c r="D4446" s="147">
        <v>292390001011</v>
      </c>
      <c r="E4446" s="9">
        <v>0.6</v>
      </c>
    </row>
    <row r="4447" spans="1:5" x14ac:dyDescent="0.25">
      <c r="A4447" s="13">
        <v>45.47</v>
      </c>
      <c r="B4447" s="48" t="s">
        <v>21</v>
      </c>
      <c r="D4447" s="145">
        <v>290949809012</v>
      </c>
      <c r="E4447" s="9">
        <v>0.6</v>
      </c>
    </row>
    <row r="4448" spans="1:5" x14ac:dyDescent="0.25">
      <c r="A4448" s="13">
        <v>45.48</v>
      </c>
      <c r="B4448" s="48" t="s">
        <v>21</v>
      </c>
      <c r="D4448" s="147">
        <v>292090701915</v>
      </c>
      <c r="E4448" s="9">
        <v>0.6</v>
      </c>
    </row>
    <row r="4449" spans="1:5" x14ac:dyDescent="0.25">
      <c r="A4449" s="13">
        <v>45.49</v>
      </c>
      <c r="B4449" s="48" t="s">
        <v>21</v>
      </c>
      <c r="D4449" s="145">
        <v>294130000011</v>
      </c>
      <c r="E4449" s="9">
        <v>0.6</v>
      </c>
    </row>
    <row r="4450" spans="1:5" x14ac:dyDescent="0.25">
      <c r="A4450" s="13">
        <v>45.5</v>
      </c>
      <c r="B4450" s="48" t="s">
        <v>21</v>
      </c>
      <c r="D4450" s="147">
        <v>294130000012</v>
      </c>
      <c r="E4450" s="9">
        <v>0.6</v>
      </c>
    </row>
    <row r="4451" spans="1:5" x14ac:dyDescent="0.25">
      <c r="A4451" s="13">
        <v>45.51</v>
      </c>
      <c r="B4451" s="48" t="s">
        <v>21</v>
      </c>
      <c r="D4451" s="145">
        <v>350400900011</v>
      </c>
      <c r="E4451" s="9">
        <v>0.6</v>
      </c>
    </row>
    <row r="4452" spans="1:5" x14ac:dyDescent="0.25">
      <c r="A4452" s="13">
        <v>45.52</v>
      </c>
      <c r="B4452" s="48" t="s">
        <v>21</v>
      </c>
      <c r="D4452" s="147">
        <v>293359950033</v>
      </c>
      <c r="E4452" s="9">
        <v>0.6</v>
      </c>
    </row>
    <row r="4453" spans="1:5" x14ac:dyDescent="0.25">
      <c r="A4453" s="13">
        <v>45.53</v>
      </c>
      <c r="B4453" s="48" t="s">
        <v>21</v>
      </c>
      <c r="D4453" s="145">
        <v>841920000011</v>
      </c>
      <c r="E4453" s="9">
        <v>0.6</v>
      </c>
    </row>
    <row r="4454" spans="1:5" x14ac:dyDescent="0.25">
      <c r="A4454" s="13">
        <v>45.54</v>
      </c>
      <c r="B4454" s="48" t="s">
        <v>21</v>
      </c>
      <c r="D4454" s="147">
        <v>841920000019</v>
      </c>
      <c r="E4454" s="9">
        <v>0.6</v>
      </c>
    </row>
    <row r="4455" spans="1:5" x14ac:dyDescent="0.25">
      <c r="A4455" s="13">
        <v>45.55</v>
      </c>
      <c r="B4455" s="48" t="s">
        <v>21</v>
      </c>
      <c r="D4455" s="145">
        <v>841990150000</v>
      </c>
      <c r="E4455" s="9">
        <v>0.6</v>
      </c>
    </row>
    <row r="4456" spans="1:5" x14ac:dyDescent="0.25">
      <c r="A4456" s="13">
        <v>45.56</v>
      </c>
      <c r="B4456" s="48" t="s">
        <v>21</v>
      </c>
      <c r="D4456" s="147">
        <v>902214000000</v>
      </c>
      <c r="E4456" s="9">
        <v>0.6</v>
      </c>
    </row>
    <row r="4457" spans="1:5" x14ac:dyDescent="0.25">
      <c r="A4457" s="13">
        <v>45.57</v>
      </c>
      <c r="B4457" s="48" t="s">
        <v>21</v>
      </c>
      <c r="D4457" s="145">
        <v>901890840019</v>
      </c>
      <c r="E4457" s="9">
        <v>0.6</v>
      </c>
    </row>
    <row r="4458" spans="1:5" x14ac:dyDescent="0.25">
      <c r="A4458" s="13">
        <v>45.58</v>
      </c>
      <c r="B4458" s="48" t="s">
        <v>21</v>
      </c>
      <c r="D4458" s="147">
        <v>901890400000</v>
      </c>
      <c r="E4458" s="9">
        <v>0.6</v>
      </c>
    </row>
    <row r="4459" spans="1:5" x14ac:dyDescent="0.25">
      <c r="A4459" s="13">
        <v>45.59</v>
      </c>
      <c r="B4459" s="48" t="s">
        <v>21</v>
      </c>
      <c r="D4459" s="145">
        <v>901890200000</v>
      </c>
      <c r="E4459" s="9">
        <v>0.6</v>
      </c>
    </row>
    <row r="4460" spans="1:5" x14ac:dyDescent="0.25">
      <c r="A4460" s="13">
        <v>45.6</v>
      </c>
      <c r="B4460" s="48" t="s">
        <v>21</v>
      </c>
      <c r="D4460" s="147">
        <v>901820000000</v>
      </c>
      <c r="E4460" s="9">
        <v>0.6</v>
      </c>
    </row>
    <row r="4461" spans="1:5" x14ac:dyDescent="0.25">
      <c r="A4461" s="13">
        <v>45.61</v>
      </c>
      <c r="B4461" s="48" t="s">
        <v>21</v>
      </c>
      <c r="D4461" s="145">
        <v>901890500019</v>
      </c>
      <c r="E4461" s="9">
        <v>0.6</v>
      </c>
    </row>
    <row r="4462" spans="1:5" x14ac:dyDescent="0.25">
      <c r="A4462" s="13">
        <v>45.62</v>
      </c>
      <c r="B4462" s="48" t="s">
        <v>21</v>
      </c>
      <c r="D4462" s="147">
        <v>580126000000</v>
      </c>
      <c r="E4462" s="9">
        <v>0.6</v>
      </c>
    </row>
    <row r="4463" spans="1:5" x14ac:dyDescent="0.25">
      <c r="A4463" s="13">
        <v>45.63</v>
      </c>
      <c r="B4463" s="48" t="s">
        <v>21</v>
      </c>
      <c r="D4463" s="145">
        <v>580136000000</v>
      </c>
      <c r="E4463" s="9">
        <v>0.6</v>
      </c>
    </row>
    <row r="4464" spans="1:5" x14ac:dyDescent="0.25">
      <c r="A4464" s="13">
        <v>45.64</v>
      </c>
      <c r="B4464" s="48" t="s">
        <v>21</v>
      </c>
      <c r="D4464" s="147">
        <v>293499909022</v>
      </c>
      <c r="E4464" s="9">
        <v>0.6</v>
      </c>
    </row>
    <row r="4465" spans="1:5" x14ac:dyDescent="0.25">
      <c r="A4465" s="13">
        <v>45.65</v>
      </c>
      <c r="B4465" s="48" t="s">
        <v>21</v>
      </c>
      <c r="D4465" s="145">
        <v>291521000012</v>
      </c>
      <c r="E4465" s="9">
        <v>0.6</v>
      </c>
    </row>
    <row r="4466" spans="1:5" x14ac:dyDescent="0.25">
      <c r="A4466" s="13">
        <v>45.66</v>
      </c>
      <c r="B4466" s="48" t="s">
        <v>21</v>
      </c>
      <c r="D4466" s="147">
        <v>282200000012</v>
      </c>
      <c r="E4466" s="9">
        <v>0.6</v>
      </c>
    </row>
    <row r="4467" spans="1:5" x14ac:dyDescent="0.25">
      <c r="A4467" s="13">
        <v>45.67</v>
      </c>
      <c r="B4467" s="48" t="s">
        <v>21</v>
      </c>
      <c r="D4467" s="145">
        <v>510539000011</v>
      </c>
      <c r="E4467" s="9">
        <v>0.6</v>
      </c>
    </row>
    <row r="4468" spans="1:5" x14ac:dyDescent="0.25">
      <c r="A4468" s="13">
        <v>45.68</v>
      </c>
      <c r="B4468" s="48" t="s">
        <v>21</v>
      </c>
      <c r="D4468" s="147">
        <v>510820900011</v>
      </c>
      <c r="E4468" s="9">
        <v>0.6</v>
      </c>
    </row>
    <row r="4469" spans="1:5" x14ac:dyDescent="0.25">
      <c r="A4469" s="13">
        <v>45.69</v>
      </c>
      <c r="B4469" s="48" t="s">
        <v>21</v>
      </c>
      <c r="D4469" s="145">
        <v>292244000012</v>
      </c>
      <c r="E4469" s="9">
        <v>0.6</v>
      </c>
    </row>
    <row r="4470" spans="1:5" x14ac:dyDescent="0.25">
      <c r="A4470" s="13">
        <v>45.7</v>
      </c>
      <c r="B4470" s="48" t="s">
        <v>21</v>
      </c>
      <c r="D4470" s="147">
        <v>290719901000</v>
      </c>
      <c r="E4470" s="9">
        <v>0.6</v>
      </c>
    </row>
    <row r="4471" spans="1:5" x14ac:dyDescent="0.25">
      <c r="A4471" s="13">
        <v>45.71</v>
      </c>
      <c r="B4471" s="48" t="s">
        <v>21</v>
      </c>
      <c r="D4471" s="145">
        <v>293499902000</v>
      </c>
      <c r="E4471" s="9">
        <v>0.6</v>
      </c>
    </row>
    <row r="4472" spans="1:5" x14ac:dyDescent="0.25">
      <c r="A4472" s="13">
        <v>45.72</v>
      </c>
      <c r="B4472" s="48" t="s">
        <v>21</v>
      </c>
      <c r="D4472" s="147">
        <v>281217000000</v>
      </c>
      <c r="E4472" s="9">
        <v>0.6</v>
      </c>
    </row>
    <row r="4473" spans="1:5" x14ac:dyDescent="0.25">
      <c r="A4473" s="13">
        <v>45.73</v>
      </c>
      <c r="B4473" s="48" t="s">
        <v>21</v>
      </c>
      <c r="D4473" s="145">
        <v>293430100013</v>
      </c>
      <c r="E4473" s="9">
        <v>0.6</v>
      </c>
    </row>
    <row r="4474" spans="1:5" x14ac:dyDescent="0.25">
      <c r="A4474" s="13">
        <v>45.74</v>
      </c>
      <c r="B4474" s="48" t="s">
        <v>21</v>
      </c>
      <c r="D4474" s="148">
        <v>293090981000</v>
      </c>
      <c r="E4474" s="9">
        <v>0.6</v>
      </c>
    </row>
    <row r="4475" spans="1:5" x14ac:dyDescent="0.25">
      <c r="A4475" s="13">
        <v>45.75</v>
      </c>
      <c r="B4475" s="48" t="s">
        <v>21</v>
      </c>
      <c r="D4475" s="149">
        <v>293090951000</v>
      </c>
      <c r="E4475" s="9">
        <v>0.6</v>
      </c>
    </row>
    <row r="4476" spans="1:5" x14ac:dyDescent="0.25">
      <c r="A4476" s="13">
        <v>45.76</v>
      </c>
      <c r="B4476" s="48" t="s">
        <v>21</v>
      </c>
      <c r="D4476" s="145">
        <v>284590900011</v>
      </c>
      <c r="E4476" s="9">
        <v>0.6</v>
      </c>
    </row>
    <row r="4477" spans="1:5" x14ac:dyDescent="0.25">
      <c r="A4477" s="13">
        <v>45.77</v>
      </c>
      <c r="B4477" s="48" t="s">
        <v>21</v>
      </c>
      <c r="D4477" s="147">
        <v>292250009011</v>
      </c>
      <c r="E4477" s="9">
        <v>0.6</v>
      </c>
    </row>
    <row r="4478" spans="1:5" x14ac:dyDescent="0.25">
      <c r="A4478" s="13">
        <v>45.78</v>
      </c>
      <c r="B4478" s="48" t="s">
        <v>21</v>
      </c>
      <c r="D4478" s="145">
        <v>294190000011</v>
      </c>
      <c r="E4478" s="9">
        <v>0.6</v>
      </c>
    </row>
    <row r="4479" spans="1:5" x14ac:dyDescent="0.25">
      <c r="A4479" s="13">
        <v>45.79</v>
      </c>
      <c r="B4479" s="48" t="s">
        <v>21</v>
      </c>
      <c r="D4479" s="147">
        <v>284990500016</v>
      </c>
      <c r="E4479" s="9">
        <v>0.6</v>
      </c>
    </row>
    <row r="4480" spans="1:5" x14ac:dyDescent="0.25">
      <c r="A4480" s="13">
        <v>45.8</v>
      </c>
      <c r="B4480" s="48" t="s">
        <v>21</v>
      </c>
      <c r="D4480" s="145">
        <v>282300000000</v>
      </c>
      <c r="E4480" s="9">
        <v>0.6</v>
      </c>
    </row>
    <row r="4481" spans="1:5" x14ac:dyDescent="0.25">
      <c r="A4481" s="13">
        <v>45.81</v>
      </c>
      <c r="B4481" s="48" t="s">
        <v>21</v>
      </c>
      <c r="D4481" s="147">
        <v>261400000000</v>
      </c>
      <c r="E4481" s="9">
        <v>0.6</v>
      </c>
    </row>
    <row r="4482" spans="1:5" x14ac:dyDescent="0.25">
      <c r="A4482" s="13">
        <v>45.82</v>
      </c>
      <c r="B4482" s="48" t="s">
        <v>21</v>
      </c>
      <c r="D4482" s="145">
        <v>810890300000</v>
      </c>
      <c r="E4482" s="9">
        <v>0.6</v>
      </c>
    </row>
    <row r="4483" spans="1:5" x14ac:dyDescent="0.25">
      <c r="A4483" s="13">
        <v>45.83</v>
      </c>
      <c r="B4483" s="48" t="s">
        <v>21</v>
      </c>
      <c r="D4483" s="147">
        <v>810890600000</v>
      </c>
      <c r="E4483" s="9">
        <v>0.6</v>
      </c>
    </row>
    <row r="4484" spans="1:5" x14ac:dyDescent="0.25">
      <c r="A4484" s="13">
        <v>45.84</v>
      </c>
      <c r="B4484" s="48" t="s">
        <v>21</v>
      </c>
      <c r="D4484" s="146">
        <v>293090989038</v>
      </c>
      <c r="E4484" s="9">
        <v>0.6</v>
      </c>
    </row>
    <row r="4485" spans="1:5" x14ac:dyDescent="0.25">
      <c r="A4485" s="13">
        <v>45.85</v>
      </c>
      <c r="B4485" s="48" t="s">
        <v>21</v>
      </c>
      <c r="D4485" s="143">
        <v>293090959038</v>
      </c>
      <c r="E4485" s="9">
        <v>0.6</v>
      </c>
    </row>
    <row r="4486" spans="1:5" x14ac:dyDescent="0.25">
      <c r="A4486" s="13">
        <v>45.86</v>
      </c>
      <c r="B4486" s="48" t="s">
        <v>21</v>
      </c>
      <c r="D4486" s="148">
        <v>293090989016</v>
      </c>
      <c r="E4486" s="9">
        <v>0.6</v>
      </c>
    </row>
    <row r="4487" spans="1:5" x14ac:dyDescent="0.25">
      <c r="A4487" s="13">
        <v>45.87</v>
      </c>
      <c r="B4487" s="48" t="s">
        <v>21</v>
      </c>
      <c r="D4487" s="149">
        <v>293090959016</v>
      </c>
      <c r="E4487" s="9">
        <v>0.6</v>
      </c>
    </row>
    <row r="4488" spans="1:5" x14ac:dyDescent="0.25">
      <c r="A4488" s="13">
        <v>45.88</v>
      </c>
      <c r="B4488" s="48" t="s">
        <v>21</v>
      </c>
      <c r="D4488" s="146">
        <v>293090989042</v>
      </c>
      <c r="E4488" s="9">
        <v>0.6</v>
      </c>
    </row>
    <row r="4489" spans="1:5" x14ac:dyDescent="0.25">
      <c r="A4489" s="13">
        <v>45.89</v>
      </c>
      <c r="B4489" s="48" t="s">
        <v>21</v>
      </c>
      <c r="D4489" s="143">
        <v>293090959042</v>
      </c>
      <c r="E4489" s="9">
        <v>0.6</v>
      </c>
    </row>
    <row r="4490" spans="1:5" x14ac:dyDescent="0.25">
      <c r="A4490" s="13">
        <v>45.9</v>
      </c>
      <c r="B4490" s="48" t="s">
        <v>21</v>
      </c>
      <c r="D4490" s="148">
        <v>293090989034</v>
      </c>
      <c r="E4490" s="9">
        <v>0.6</v>
      </c>
    </row>
    <row r="4491" spans="1:5" x14ac:dyDescent="0.25">
      <c r="A4491" s="13">
        <v>45.91</v>
      </c>
      <c r="B4491" s="48" t="s">
        <v>21</v>
      </c>
      <c r="D4491" s="149">
        <v>293090959034</v>
      </c>
      <c r="E4491" s="9">
        <v>0.6</v>
      </c>
    </row>
    <row r="4492" spans="1:5" x14ac:dyDescent="0.25">
      <c r="A4492" s="13">
        <v>45.92</v>
      </c>
      <c r="B4492" s="48" t="s">
        <v>21</v>
      </c>
      <c r="D4492" s="145">
        <v>292019000011</v>
      </c>
      <c r="E4492" s="9">
        <v>0.6</v>
      </c>
    </row>
    <row r="4493" spans="1:5" x14ac:dyDescent="0.25">
      <c r="A4493" s="13">
        <v>45.93</v>
      </c>
      <c r="B4493" s="48" t="s">
        <v>21</v>
      </c>
      <c r="D4493" s="150">
        <v>292019000012</v>
      </c>
      <c r="E4493" s="9">
        <v>0.6</v>
      </c>
    </row>
    <row r="4494" spans="1:5" x14ac:dyDescent="0.25">
      <c r="A4494" s="13">
        <v>45.94</v>
      </c>
      <c r="B4494" s="48" t="s">
        <v>21</v>
      </c>
      <c r="D4494" s="151">
        <v>293020000011</v>
      </c>
      <c r="E4494" s="9">
        <v>0.6</v>
      </c>
    </row>
    <row r="4495" spans="1:5" x14ac:dyDescent="0.25">
      <c r="A4495" s="13">
        <v>45.95</v>
      </c>
      <c r="B4495" s="48" t="s">
        <v>21</v>
      </c>
      <c r="D4495" s="148">
        <v>293090989041</v>
      </c>
      <c r="E4495" s="9">
        <v>0.6</v>
      </c>
    </row>
    <row r="4496" spans="1:5" x14ac:dyDescent="0.25">
      <c r="A4496" s="13">
        <v>45.96</v>
      </c>
      <c r="B4496" s="48" t="s">
        <v>21</v>
      </c>
      <c r="D4496" s="149">
        <v>293090959041</v>
      </c>
      <c r="E4496" s="9">
        <v>0.6</v>
      </c>
    </row>
    <row r="4497" spans="1:5" x14ac:dyDescent="0.25">
      <c r="A4497" s="13">
        <v>45.97</v>
      </c>
      <c r="B4497" s="48" t="s">
        <v>21</v>
      </c>
      <c r="D4497" s="151">
        <v>293499909013</v>
      </c>
      <c r="E4497" s="9">
        <v>0.6</v>
      </c>
    </row>
    <row r="4498" spans="1:5" x14ac:dyDescent="0.25">
      <c r="A4498" s="13">
        <v>45.98</v>
      </c>
      <c r="B4498" s="48" t="s">
        <v>21</v>
      </c>
      <c r="D4498" s="148">
        <v>293090989035</v>
      </c>
      <c r="E4498" s="9">
        <v>0.6</v>
      </c>
    </row>
    <row r="4499" spans="1:5" x14ac:dyDescent="0.25">
      <c r="A4499" s="13">
        <v>45.99</v>
      </c>
      <c r="B4499" s="48" t="s">
        <v>21</v>
      </c>
      <c r="D4499" s="149">
        <v>293090959035</v>
      </c>
      <c r="E4499" s="9">
        <v>0.6</v>
      </c>
    </row>
    <row r="4500" spans="1:5" x14ac:dyDescent="0.25">
      <c r="A4500" s="13">
        <v>46</v>
      </c>
      <c r="B4500" s="48" t="s">
        <v>21</v>
      </c>
      <c r="D4500" s="151">
        <v>293030000019</v>
      </c>
      <c r="E4500" s="9">
        <v>0.6</v>
      </c>
    </row>
    <row r="4501" spans="1:5" x14ac:dyDescent="0.25">
      <c r="A4501" s="13">
        <v>46.01</v>
      </c>
      <c r="B4501" s="48" t="s">
        <v>21</v>
      </c>
      <c r="D4501" s="148">
        <v>293090989011</v>
      </c>
      <c r="E4501" s="9">
        <v>0.6</v>
      </c>
    </row>
    <row r="4502" spans="1:5" x14ac:dyDescent="0.25">
      <c r="A4502" s="13">
        <v>46.02</v>
      </c>
      <c r="B4502" s="48" t="s">
        <v>21</v>
      </c>
      <c r="D4502" s="149">
        <v>293090959011</v>
      </c>
      <c r="E4502" s="9">
        <v>0.6</v>
      </c>
    </row>
    <row r="4503" spans="1:5" x14ac:dyDescent="0.25">
      <c r="A4503" s="13">
        <v>46.03</v>
      </c>
      <c r="B4503" s="48" t="s">
        <v>21</v>
      </c>
      <c r="D4503" s="145">
        <v>292143000013</v>
      </c>
      <c r="E4503" s="9">
        <v>0.6</v>
      </c>
    </row>
    <row r="4504" spans="1:5" x14ac:dyDescent="0.25">
      <c r="A4504" s="13">
        <v>46.04</v>
      </c>
      <c r="B4504" s="48" t="s">
        <v>21</v>
      </c>
      <c r="D4504" s="147">
        <v>292143000015</v>
      </c>
      <c r="E4504" s="9">
        <v>0.6</v>
      </c>
    </row>
    <row r="4505" spans="1:5" x14ac:dyDescent="0.25">
      <c r="A4505" s="13">
        <v>46.05</v>
      </c>
      <c r="B4505" s="48" t="s">
        <v>21</v>
      </c>
      <c r="D4505" s="145">
        <v>292143000017</v>
      </c>
      <c r="E4505" s="9">
        <v>0.6</v>
      </c>
    </row>
    <row r="4506" spans="1:5" x14ac:dyDescent="0.25">
      <c r="A4506" s="13">
        <v>46.06</v>
      </c>
      <c r="B4506" s="48" t="s">
        <v>21</v>
      </c>
      <c r="D4506" s="147">
        <v>292143000016</v>
      </c>
      <c r="E4506" s="9">
        <v>0.6</v>
      </c>
    </row>
    <row r="4507" spans="1:5" x14ac:dyDescent="0.25">
      <c r="A4507" s="13">
        <v>46.07</v>
      </c>
      <c r="B4507" s="48" t="s">
        <v>21</v>
      </c>
      <c r="D4507" s="145">
        <v>292143000018</v>
      </c>
      <c r="E4507" s="9">
        <v>0.6</v>
      </c>
    </row>
    <row r="4508" spans="1:5" x14ac:dyDescent="0.25">
      <c r="A4508" s="13">
        <v>46.08</v>
      </c>
      <c r="B4508" s="48" t="s">
        <v>21</v>
      </c>
      <c r="D4508" s="147">
        <v>270720000000</v>
      </c>
      <c r="E4508" s="9">
        <v>0.6</v>
      </c>
    </row>
    <row r="4509" spans="1:5" x14ac:dyDescent="0.25">
      <c r="A4509" s="13">
        <v>46.09</v>
      </c>
      <c r="B4509" s="48" t="s">
        <v>21</v>
      </c>
      <c r="D4509" s="145">
        <v>901580401019</v>
      </c>
      <c r="E4509" s="9">
        <v>0.6</v>
      </c>
    </row>
    <row r="4510" spans="1:5" x14ac:dyDescent="0.25">
      <c r="A4510" s="13">
        <v>46.1</v>
      </c>
      <c r="B4510" s="48" t="s">
        <v>21</v>
      </c>
      <c r="D4510" s="147">
        <v>282120001000</v>
      </c>
      <c r="E4510" s="9">
        <v>0.6</v>
      </c>
    </row>
    <row r="4511" spans="1:5" x14ac:dyDescent="0.25">
      <c r="A4511" s="13">
        <v>46.11</v>
      </c>
      <c r="B4511" s="48" t="s">
        <v>21</v>
      </c>
      <c r="D4511" s="145">
        <v>282120009000</v>
      </c>
      <c r="E4511" s="9">
        <v>0.6</v>
      </c>
    </row>
    <row r="4512" spans="1:5" x14ac:dyDescent="0.25">
      <c r="A4512" s="13">
        <v>46.12</v>
      </c>
      <c r="B4512" s="48" t="s">
        <v>21</v>
      </c>
      <c r="D4512" s="147">
        <v>480421900000</v>
      </c>
      <c r="E4512" s="9">
        <v>0.6</v>
      </c>
    </row>
    <row r="4513" spans="1:5" x14ac:dyDescent="0.25">
      <c r="A4513" s="13">
        <v>46.13</v>
      </c>
      <c r="B4513" s="48" t="s">
        <v>21</v>
      </c>
      <c r="D4513" s="145">
        <v>480429100000</v>
      </c>
      <c r="E4513" s="9">
        <v>0.6</v>
      </c>
    </row>
    <row r="4514" spans="1:5" x14ac:dyDescent="0.25">
      <c r="A4514" s="13">
        <v>46.14</v>
      </c>
      <c r="B4514" s="48" t="s">
        <v>21</v>
      </c>
      <c r="D4514" s="147">
        <v>480429900000</v>
      </c>
      <c r="E4514" s="9">
        <v>0.6</v>
      </c>
    </row>
    <row r="4515" spans="1:5" x14ac:dyDescent="0.25">
      <c r="A4515" s="13">
        <v>46.15</v>
      </c>
      <c r="B4515" s="48" t="s">
        <v>21</v>
      </c>
      <c r="D4515" s="145">
        <v>846620910019</v>
      </c>
      <c r="E4515" s="9">
        <v>0.6</v>
      </c>
    </row>
    <row r="4516" spans="1:5" x14ac:dyDescent="0.25">
      <c r="A4516" s="13">
        <v>46.16</v>
      </c>
      <c r="B4516" s="48" t="s">
        <v>21</v>
      </c>
      <c r="D4516" s="147">
        <v>846620910011</v>
      </c>
      <c r="E4516" s="9">
        <v>0.6</v>
      </c>
    </row>
    <row r="4517" spans="1:5" x14ac:dyDescent="0.25">
      <c r="A4517" s="13">
        <v>46.17</v>
      </c>
      <c r="B4517" s="48" t="s">
        <v>21</v>
      </c>
      <c r="D4517" s="145">
        <v>720441100000</v>
      </c>
      <c r="E4517" s="9">
        <v>0.6</v>
      </c>
    </row>
    <row r="4518" spans="1:5" x14ac:dyDescent="0.25">
      <c r="A4518" s="13">
        <v>46.18</v>
      </c>
      <c r="B4518" s="48" t="s">
        <v>21</v>
      </c>
      <c r="D4518" s="147">
        <v>284430553000</v>
      </c>
      <c r="E4518" s="9">
        <v>0.6</v>
      </c>
    </row>
    <row r="4519" spans="1:5" x14ac:dyDescent="0.25">
      <c r="A4519" s="13">
        <v>46.19</v>
      </c>
      <c r="B4519" s="48" t="s">
        <v>21</v>
      </c>
      <c r="D4519" s="145">
        <v>401390000013</v>
      </c>
      <c r="E4519" s="9">
        <v>0.6</v>
      </c>
    </row>
    <row r="4520" spans="1:5" x14ac:dyDescent="0.25">
      <c r="A4520" s="13">
        <v>46.2</v>
      </c>
      <c r="B4520" s="48" t="s">
        <v>21</v>
      </c>
      <c r="D4520" s="147">
        <v>401390000012</v>
      </c>
      <c r="E4520" s="9">
        <v>0.6</v>
      </c>
    </row>
    <row r="4521" spans="1:5" x14ac:dyDescent="0.25">
      <c r="A4521" s="13">
        <v>46.21</v>
      </c>
      <c r="B4521" s="48" t="s">
        <v>21</v>
      </c>
      <c r="D4521" s="145">
        <v>292250009015</v>
      </c>
      <c r="E4521" s="9">
        <v>0.6</v>
      </c>
    </row>
    <row r="4522" spans="1:5" x14ac:dyDescent="0.25">
      <c r="A4522" s="13">
        <v>46.22</v>
      </c>
      <c r="B4522" s="48" t="s">
        <v>21</v>
      </c>
      <c r="D4522" s="147">
        <v>290379300053</v>
      </c>
      <c r="E4522" s="9">
        <v>0.6</v>
      </c>
    </row>
    <row r="4523" spans="1:5" x14ac:dyDescent="0.25">
      <c r="A4523" s="13">
        <v>46.23</v>
      </c>
      <c r="B4523" s="48" t="s">
        <v>21</v>
      </c>
      <c r="D4523" s="145">
        <v>851539130000</v>
      </c>
      <c r="E4523" s="9">
        <v>0.6</v>
      </c>
    </row>
    <row r="4524" spans="1:5" x14ac:dyDescent="0.25">
      <c r="A4524" s="13">
        <v>46.24</v>
      </c>
      <c r="B4524" s="48" t="s">
        <v>21</v>
      </c>
      <c r="D4524" s="147">
        <v>854121000000</v>
      </c>
      <c r="E4524" s="9">
        <v>0.6</v>
      </c>
    </row>
    <row r="4525" spans="1:5" x14ac:dyDescent="0.25">
      <c r="A4525" s="13">
        <v>46.25</v>
      </c>
      <c r="B4525" s="48" t="s">
        <v>21</v>
      </c>
      <c r="D4525" s="145">
        <v>401036000000</v>
      </c>
      <c r="E4525" s="9">
        <v>0.6</v>
      </c>
    </row>
    <row r="4526" spans="1:5" x14ac:dyDescent="0.25">
      <c r="A4526" s="13">
        <v>46.26</v>
      </c>
      <c r="B4526" s="48" t="s">
        <v>21</v>
      </c>
      <c r="D4526" s="147">
        <v>401035000000</v>
      </c>
      <c r="E4526" s="9">
        <v>0.6</v>
      </c>
    </row>
    <row r="4527" spans="1:5" x14ac:dyDescent="0.25">
      <c r="A4527" s="13">
        <v>46.27</v>
      </c>
      <c r="B4527" s="48" t="s">
        <v>21</v>
      </c>
      <c r="D4527" s="145">
        <v>420500111000</v>
      </c>
      <c r="E4527" s="9">
        <v>0.6</v>
      </c>
    </row>
    <row r="4528" spans="1:5" x14ac:dyDescent="0.25">
      <c r="A4528" s="13">
        <v>46.28</v>
      </c>
      <c r="B4528" s="48" t="s">
        <v>21</v>
      </c>
      <c r="D4528" s="147">
        <v>420500112000</v>
      </c>
      <c r="E4528" s="9">
        <v>0.6</v>
      </c>
    </row>
    <row r="4529" spans="1:5" x14ac:dyDescent="0.25">
      <c r="A4529" s="13">
        <v>46.29</v>
      </c>
      <c r="B4529" s="48" t="s">
        <v>21</v>
      </c>
      <c r="D4529" s="145">
        <v>680423000012</v>
      </c>
      <c r="E4529" s="9">
        <v>0.6</v>
      </c>
    </row>
    <row r="4530" spans="1:5" x14ac:dyDescent="0.25">
      <c r="A4530" s="13">
        <v>46.3</v>
      </c>
      <c r="B4530" s="48" t="s">
        <v>21</v>
      </c>
      <c r="D4530" s="147">
        <v>283529100000</v>
      </c>
      <c r="E4530" s="9">
        <v>0.6</v>
      </c>
    </row>
    <row r="4531" spans="1:5" x14ac:dyDescent="0.25">
      <c r="A4531" s="13">
        <v>46.31</v>
      </c>
      <c r="B4531" s="48" t="s">
        <v>21</v>
      </c>
      <c r="D4531" s="145">
        <v>291815009022</v>
      </c>
      <c r="E4531" s="9">
        <v>0.6</v>
      </c>
    </row>
    <row r="4532" spans="1:5" x14ac:dyDescent="0.25">
      <c r="A4532" s="13">
        <v>46.32</v>
      </c>
      <c r="B4532" s="48" t="s">
        <v>21</v>
      </c>
      <c r="D4532" s="147">
        <v>293120000000</v>
      </c>
      <c r="E4532" s="9">
        <v>0.6</v>
      </c>
    </row>
    <row r="4533" spans="1:5" x14ac:dyDescent="0.25">
      <c r="A4533" s="13">
        <v>46.33</v>
      </c>
      <c r="B4533" s="48" t="s">
        <v>21</v>
      </c>
      <c r="D4533" s="145">
        <v>291990001011</v>
      </c>
      <c r="E4533" s="9">
        <v>0.6</v>
      </c>
    </row>
    <row r="4534" spans="1:5" x14ac:dyDescent="0.25">
      <c r="A4534" s="13">
        <v>46.34</v>
      </c>
      <c r="B4534" s="48" t="s">
        <v>21</v>
      </c>
      <c r="D4534" s="147">
        <v>292215000000</v>
      </c>
      <c r="E4534" s="9">
        <v>0.6</v>
      </c>
    </row>
    <row r="4535" spans="1:5" x14ac:dyDescent="0.25">
      <c r="A4535" s="13">
        <v>46.35</v>
      </c>
      <c r="B4535" s="48" t="s">
        <v>21</v>
      </c>
      <c r="D4535" s="145">
        <v>291815009021</v>
      </c>
      <c r="E4535" s="9">
        <v>0.6</v>
      </c>
    </row>
    <row r="4536" spans="1:5" x14ac:dyDescent="0.25">
      <c r="A4536" s="13">
        <v>46.36</v>
      </c>
      <c r="B4536" s="48" t="s">
        <v>21</v>
      </c>
      <c r="D4536" s="147">
        <v>292119990011</v>
      </c>
      <c r="E4536" s="9">
        <v>0.6</v>
      </c>
    </row>
    <row r="4537" spans="1:5" x14ac:dyDescent="0.25">
      <c r="A4537" s="13">
        <v>46.37</v>
      </c>
      <c r="B4537" s="48" t="s">
        <v>21</v>
      </c>
      <c r="D4537" s="145">
        <v>292119990012</v>
      </c>
      <c r="E4537" s="9">
        <v>0.6</v>
      </c>
    </row>
    <row r="4538" spans="1:5" x14ac:dyDescent="0.25">
      <c r="A4538" s="13">
        <v>46.38</v>
      </c>
      <c r="B4538" s="48" t="s">
        <v>21</v>
      </c>
      <c r="D4538" s="147">
        <v>292119990019</v>
      </c>
      <c r="E4538" s="9">
        <v>0.6</v>
      </c>
    </row>
    <row r="4539" spans="1:5" x14ac:dyDescent="0.25">
      <c r="A4539" s="13">
        <v>46.39</v>
      </c>
      <c r="B4539" s="48" t="s">
        <v>21</v>
      </c>
      <c r="D4539" s="145">
        <v>290949809011</v>
      </c>
      <c r="E4539" s="9">
        <v>0.6</v>
      </c>
    </row>
    <row r="4540" spans="1:5" x14ac:dyDescent="0.25">
      <c r="A4540" s="13">
        <v>46.4</v>
      </c>
      <c r="B4540" s="48" t="s">
        <v>21</v>
      </c>
      <c r="D4540" s="147">
        <v>291990001012</v>
      </c>
      <c r="E4540" s="9">
        <v>0.6</v>
      </c>
    </row>
    <row r="4541" spans="1:5" x14ac:dyDescent="0.25">
      <c r="A4541" s="13">
        <v>46.41</v>
      </c>
      <c r="B4541" s="48" t="s">
        <v>21</v>
      </c>
      <c r="D4541" s="145">
        <v>290629009012</v>
      </c>
      <c r="E4541" s="9">
        <v>0.6</v>
      </c>
    </row>
    <row r="4542" spans="1:5" x14ac:dyDescent="0.25">
      <c r="A4542" s="13">
        <v>46.42</v>
      </c>
      <c r="B4542" s="48" t="s">
        <v>21</v>
      </c>
      <c r="D4542" s="147">
        <v>291590700032</v>
      </c>
      <c r="E4542" s="9">
        <v>0.6</v>
      </c>
    </row>
    <row r="4543" spans="1:5" x14ac:dyDescent="0.25">
      <c r="A4543" s="13">
        <v>46.43</v>
      </c>
      <c r="B4543" s="48" t="s">
        <v>21</v>
      </c>
      <c r="D4543" s="145">
        <v>290341000000</v>
      </c>
      <c r="E4543" s="9">
        <v>0.6</v>
      </c>
    </row>
    <row r="4544" spans="1:5" x14ac:dyDescent="0.25">
      <c r="A4544" s="13">
        <v>46.44</v>
      </c>
      <c r="B4544" s="48" t="s">
        <v>21</v>
      </c>
      <c r="D4544" s="148">
        <v>293090989063</v>
      </c>
      <c r="E4544" s="9">
        <v>0.6</v>
      </c>
    </row>
    <row r="4545" spans="1:5" x14ac:dyDescent="0.25">
      <c r="A4545" s="13">
        <v>46.45</v>
      </c>
      <c r="B4545" s="48" t="s">
        <v>21</v>
      </c>
      <c r="D4545" s="149">
        <v>293090959063</v>
      </c>
      <c r="E4545" s="9">
        <v>0.6</v>
      </c>
    </row>
    <row r="4546" spans="1:5" x14ac:dyDescent="0.25">
      <c r="A4546" s="13">
        <v>46.46</v>
      </c>
      <c r="B4546" s="48" t="s">
        <v>21</v>
      </c>
      <c r="D4546" s="145">
        <v>293339990027</v>
      </c>
      <c r="E4546" s="9">
        <v>0.6</v>
      </c>
    </row>
    <row r="4547" spans="1:5" x14ac:dyDescent="0.25">
      <c r="A4547" s="13">
        <v>46.47</v>
      </c>
      <c r="B4547" s="48" t="s">
        <v>21</v>
      </c>
      <c r="D4547" s="147">
        <v>291540000013</v>
      </c>
      <c r="E4547" s="9">
        <v>0.6</v>
      </c>
    </row>
    <row r="4548" spans="1:5" x14ac:dyDescent="0.25">
      <c r="A4548" s="13">
        <v>46.48</v>
      </c>
      <c r="B4548" s="48" t="s">
        <v>21</v>
      </c>
      <c r="D4548" s="145">
        <v>293154000000</v>
      </c>
      <c r="E4548" s="9">
        <v>0.6</v>
      </c>
    </row>
    <row r="4549" spans="1:5" x14ac:dyDescent="0.25">
      <c r="A4549" s="13">
        <v>46.49</v>
      </c>
      <c r="B4549" s="48" t="s">
        <v>21</v>
      </c>
      <c r="D4549" s="147">
        <v>290322000000</v>
      </c>
      <c r="E4549" s="9">
        <v>0.6</v>
      </c>
    </row>
    <row r="4550" spans="1:5" x14ac:dyDescent="0.25">
      <c r="A4550" s="13">
        <v>46.5</v>
      </c>
      <c r="B4550" s="48" t="s">
        <v>21</v>
      </c>
      <c r="D4550" s="145">
        <v>290377600000</v>
      </c>
      <c r="E4550" s="9">
        <v>0.6</v>
      </c>
    </row>
    <row r="4551" spans="1:5" x14ac:dyDescent="0.25">
      <c r="A4551" s="13">
        <v>46.51</v>
      </c>
      <c r="B4551" s="48" t="s">
        <v>21</v>
      </c>
      <c r="D4551" s="147">
        <v>290559989011</v>
      </c>
      <c r="E4551" s="9">
        <v>0.6</v>
      </c>
    </row>
    <row r="4552" spans="1:5" x14ac:dyDescent="0.25">
      <c r="A4552" s="13">
        <v>46.52</v>
      </c>
      <c r="B4552" s="48" t="s">
        <v>21</v>
      </c>
      <c r="D4552" s="145">
        <v>291990002000</v>
      </c>
      <c r="E4552" s="9">
        <v>0.6</v>
      </c>
    </row>
    <row r="4553" spans="1:5" x14ac:dyDescent="0.25">
      <c r="A4553" s="13">
        <v>46.53</v>
      </c>
      <c r="B4553" s="48" t="s">
        <v>21</v>
      </c>
      <c r="D4553" s="147">
        <v>292023000000</v>
      </c>
      <c r="E4553" s="9">
        <v>0.6</v>
      </c>
    </row>
    <row r="4554" spans="1:5" x14ac:dyDescent="0.25">
      <c r="A4554" s="13">
        <v>46.54</v>
      </c>
      <c r="B4554" s="48" t="s">
        <v>21</v>
      </c>
      <c r="D4554" s="145">
        <v>292111000013</v>
      </c>
      <c r="E4554" s="9">
        <v>0.6</v>
      </c>
    </row>
    <row r="4555" spans="1:5" x14ac:dyDescent="0.25">
      <c r="A4555" s="13">
        <v>46.55</v>
      </c>
      <c r="B4555" s="48" t="s">
        <v>21</v>
      </c>
      <c r="D4555" s="147">
        <v>292111000023</v>
      </c>
      <c r="E4555" s="9">
        <v>0.6</v>
      </c>
    </row>
    <row r="4556" spans="1:5" x14ac:dyDescent="0.25">
      <c r="A4556" s="13">
        <v>46.56</v>
      </c>
      <c r="B4556" s="48" t="s">
        <v>21</v>
      </c>
      <c r="D4556" s="145">
        <v>292142000014</v>
      </c>
      <c r="E4556" s="9">
        <v>0.6</v>
      </c>
    </row>
    <row r="4557" spans="1:5" x14ac:dyDescent="0.25">
      <c r="A4557" s="13">
        <v>46.57</v>
      </c>
      <c r="B4557" s="48" t="s">
        <v>21</v>
      </c>
      <c r="D4557" s="147">
        <v>290899001011</v>
      </c>
      <c r="E4557" s="9">
        <v>0.6</v>
      </c>
    </row>
    <row r="4558" spans="1:5" x14ac:dyDescent="0.25">
      <c r="A4558" s="13">
        <v>46.58</v>
      </c>
      <c r="B4558" s="48" t="s">
        <v>21</v>
      </c>
      <c r="D4558" s="145">
        <v>291250000011</v>
      </c>
      <c r="E4558" s="9">
        <v>0.6</v>
      </c>
    </row>
    <row r="4559" spans="1:5" x14ac:dyDescent="0.25">
      <c r="A4559" s="13">
        <v>46.59</v>
      </c>
      <c r="B4559" s="48" t="s">
        <v>21</v>
      </c>
      <c r="D4559" s="147">
        <v>293190009057</v>
      </c>
      <c r="E4559" s="9">
        <v>0.6</v>
      </c>
    </row>
    <row r="4560" spans="1:5" x14ac:dyDescent="0.25">
      <c r="A4560" s="13">
        <v>46.6</v>
      </c>
      <c r="B4560" s="48" t="s">
        <v>21</v>
      </c>
      <c r="D4560" s="145">
        <v>251200000011</v>
      </c>
      <c r="E4560" s="9">
        <v>0.6</v>
      </c>
    </row>
    <row r="4561" spans="1:5" x14ac:dyDescent="0.25">
      <c r="A4561" s="13">
        <v>46.61</v>
      </c>
      <c r="B4561" s="48" t="s">
        <v>21</v>
      </c>
      <c r="D4561" s="147">
        <v>293399809045</v>
      </c>
      <c r="E4561" s="9">
        <v>0.6</v>
      </c>
    </row>
    <row r="4562" spans="1:5" x14ac:dyDescent="0.25">
      <c r="A4562" s="13">
        <v>46.62</v>
      </c>
      <c r="B4562" s="48" t="s">
        <v>21</v>
      </c>
      <c r="D4562" s="145">
        <v>291910000000</v>
      </c>
      <c r="E4562" s="9">
        <v>0.6</v>
      </c>
    </row>
    <row r="4563" spans="1:5" x14ac:dyDescent="0.25">
      <c r="A4563" s="13">
        <v>46.63</v>
      </c>
      <c r="B4563" s="48" t="s">
        <v>21</v>
      </c>
      <c r="D4563" s="148">
        <v>293149900032</v>
      </c>
      <c r="E4563" s="9">
        <v>0.6</v>
      </c>
    </row>
    <row r="4564" spans="1:5" x14ac:dyDescent="0.25">
      <c r="A4564" s="13">
        <v>46.64</v>
      </c>
      <c r="B4564" s="48" t="s">
        <v>21</v>
      </c>
      <c r="D4564" s="149">
        <v>293149800032</v>
      </c>
      <c r="E4564" s="9">
        <v>0.6</v>
      </c>
    </row>
    <row r="4565" spans="1:5" x14ac:dyDescent="0.25">
      <c r="A4565" s="13">
        <v>46.65</v>
      </c>
      <c r="B4565" s="48" t="s">
        <v>21</v>
      </c>
      <c r="D4565" s="145">
        <v>293399809041</v>
      </c>
      <c r="E4565" s="9">
        <v>0.6</v>
      </c>
    </row>
    <row r="4566" spans="1:5" x14ac:dyDescent="0.25">
      <c r="A4566" s="13">
        <v>46.66</v>
      </c>
      <c r="B4566" s="48" t="s">
        <v>21</v>
      </c>
      <c r="D4566" s="147">
        <v>283529300000</v>
      </c>
      <c r="E4566" s="9">
        <v>0.6</v>
      </c>
    </row>
    <row r="4567" spans="1:5" x14ac:dyDescent="0.25">
      <c r="A4567" s="13">
        <v>46.67</v>
      </c>
      <c r="B4567" s="48" t="s">
        <v>21</v>
      </c>
      <c r="D4567" s="145">
        <v>854130000000</v>
      </c>
      <c r="E4567" s="9">
        <v>0.6</v>
      </c>
    </row>
    <row r="4568" spans="1:5" x14ac:dyDescent="0.25">
      <c r="A4568" s="13">
        <v>46.68</v>
      </c>
      <c r="B4568" s="48" t="s">
        <v>21</v>
      </c>
      <c r="D4568" s="147">
        <v>284441900000</v>
      </c>
      <c r="E4568" s="9">
        <v>0.6</v>
      </c>
    </row>
    <row r="4569" spans="1:5" x14ac:dyDescent="0.25">
      <c r="A4569" s="13">
        <v>46.69</v>
      </c>
      <c r="B4569" s="48" t="s">
        <v>21</v>
      </c>
      <c r="D4569" s="145">
        <v>284441100000</v>
      </c>
      <c r="E4569" s="9">
        <v>0.6</v>
      </c>
    </row>
    <row r="4570" spans="1:5" x14ac:dyDescent="0.25">
      <c r="A4570" s="13">
        <v>46.7</v>
      </c>
      <c r="B4570" s="48" t="s">
        <v>21</v>
      </c>
      <c r="D4570" s="147">
        <v>293339990022</v>
      </c>
      <c r="E4570" s="9">
        <v>0.6</v>
      </c>
    </row>
    <row r="4571" spans="1:5" x14ac:dyDescent="0.25">
      <c r="A4571" s="13">
        <v>46.71</v>
      </c>
      <c r="B4571" s="48" t="s">
        <v>21</v>
      </c>
      <c r="D4571" s="145">
        <v>580230000000</v>
      </c>
      <c r="E4571" s="9">
        <v>0.6</v>
      </c>
    </row>
    <row r="4572" spans="1:5" x14ac:dyDescent="0.25">
      <c r="A4572" s="13">
        <v>46.72</v>
      </c>
      <c r="B4572" s="48" t="s">
        <v>21</v>
      </c>
      <c r="D4572" s="147">
        <v>284180000000</v>
      </c>
      <c r="E4572" s="9">
        <v>0.6</v>
      </c>
    </row>
    <row r="4573" spans="1:5" x14ac:dyDescent="0.25">
      <c r="A4573" s="13">
        <v>46.73</v>
      </c>
      <c r="B4573" s="48" t="s">
        <v>21</v>
      </c>
      <c r="D4573" s="145">
        <v>810196000000</v>
      </c>
      <c r="E4573" s="9">
        <v>0.6</v>
      </c>
    </row>
    <row r="4574" spans="1:5" x14ac:dyDescent="0.25">
      <c r="A4574" s="13">
        <v>46.74</v>
      </c>
      <c r="B4574" s="48" t="s">
        <v>21</v>
      </c>
      <c r="D4574" s="147">
        <v>810110000000</v>
      </c>
      <c r="E4574" s="9">
        <v>0.6</v>
      </c>
    </row>
    <row r="4575" spans="1:5" x14ac:dyDescent="0.25">
      <c r="A4575" s="13">
        <v>46.75</v>
      </c>
      <c r="B4575" s="48" t="s">
        <v>21</v>
      </c>
      <c r="D4575" s="145">
        <v>853921980000</v>
      </c>
      <c r="E4575" s="9">
        <v>0.6</v>
      </c>
    </row>
    <row r="4576" spans="1:5" x14ac:dyDescent="0.25">
      <c r="A4576" s="13">
        <v>46.76</v>
      </c>
      <c r="B4576" s="48" t="s">
        <v>21</v>
      </c>
      <c r="D4576" s="147">
        <v>853921920000</v>
      </c>
      <c r="E4576" s="9">
        <v>0.6</v>
      </c>
    </row>
    <row r="4577" spans="1:5" x14ac:dyDescent="0.25">
      <c r="A4577" s="13">
        <v>46.77</v>
      </c>
      <c r="B4577" s="48" t="s">
        <v>21</v>
      </c>
      <c r="D4577" s="145">
        <v>853921300000</v>
      </c>
      <c r="E4577" s="9">
        <v>0.6</v>
      </c>
    </row>
    <row r="4578" spans="1:5" x14ac:dyDescent="0.25">
      <c r="A4578" s="13">
        <v>46.78</v>
      </c>
      <c r="B4578" s="48" t="s">
        <v>21</v>
      </c>
      <c r="D4578" s="147">
        <v>284990300000</v>
      </c>
      <c r="E4578" s="9">
        <v>0.6</v>
      </c>
    </row>
    <row r="4579" spans="1:5" x14ac:dyDescent="0.25">
      <c r="A4579" s="13">
        <v>46.79</v>
      </c>
      <c r="B4579" s="48" t="s">
        <v>21</v>
      </c>
      <c r="D4579" s="145">
        <v>282590400000</v>
      </c>
      <c r="E4579" s="9">
        <v>0.6</v>
      </c>
    </row>
    <row r="4580" spans="1:5" x14ac:dyDescent="0.25">
      <c r="A4580" s="13">
        <v>46.8</v>
      </c>
      <c r="B4580" s="48" t="s">
        <v>21</v>
      </c>
      <c r="D4580" s="147">
        <v>810199100000</v>
      </c>
      <c r="E4580" s="9">
        <v>0.6</v>
      </c>
    </row>
    <row r="4581" spans="1:5" x14ac:dyDescent="0.25">
      <c r="A4581" s="13">
        <v>46.81</v>
      </c>
      <c r="B4581" s="48" t="s">
        <v>21</v>
      </c>
      <c r="D4581" s="145">
        <v>810199909019</v>
      </c>
      <c r="E4581" s="9">
        <v>0.6</v>
      </c>
    </row>
    <row r="4582" spans="1:5" x14ac:dyDescent="0.25">
      <c r="A4582" s="13">
        <v>46.82</v>
      </c>
      <c r="B4582" s="48" t="s">
        <v>21</v>
      </c>
      <c r="D4582" s="147">
        <v>810199901000</v>
      </c>
      <c r="E4582" s="9">
        <v>0.6</v>
      </c>
    </row>
    <row r="4583" spans="1:5" x14ac:dyDescent="0.25">
      <c r="A4583" s="13">
        <v>46.83</v>
      </c>
      <c r="B4583" s="48" t="s">
        <v>21</v>
      </c>
      <c r="D4583" s="145">
        <v>810199909011</v>
      </c>
      <c r="E4583" s="9">
        <v>0.6</v>
      </c>
    </row>
    <row r="4584" spans="1:5" x14ac:dyDescent="0.25">
      <c r="A4584" s="13">
        <v>46.84</v>
      </c>
      <c r="B4584" s="48" t="s">
        <v>21</v>
      </c>
      <c r="D4584" s="147">
        <v>270400909000</v>
      </c>
      <c r="E4584" s="9">
        <v>0.6</v>
      </c>
    </row>
    <row r="4585" spans="1:5" x14ac:dyDescent="0.25">
      <c r="A4585" s="13">
        <v>46.85</v>
      </c>
      <c r="B4585" s="48" t="s">
        <v>21</v>
      </c>
      <c r="D4585" s="145">
        <v>681520000000</v>
      </c>
      <c r="E4585" s="9">
        <v>0.6</v>
      </c>
    </row>
    <row r="4586" spans="1:5" x14ac:dyDescent="0.25">
      <c r="A4586" s="13">
        <v>46.86</v>
      </c>
      <c r="B4586" s="48" t="s">
        <v>21</v>
      </c>
      <c r="D4586" s="147">
        <v>850239201100</v>
      </c>
      <c r="E4586" s="9">
        <v>0.6</v>
      </c>
    </row>
    <row r="4587" spans="1:5" x14ac:dyDescent="0.25">
      <c r="A4587" s="13">
        <v>46.87</v>
      </c>
      <c r="B4587" s="48" t="s">
        <v>21</v>
      </c>
      <c r="D4587" s="145">
        <v>850239202200</v>
      </c>
      <c r="E4587" s="9">
        <v>0.6</v>
      </c>
    </row>
    <row r="4588" spans="1:5" x14ac:dyDescent="0.25">
      <c r="A4588" s="13">
        <v>46.88</v>
      </c>
      <c r="B4588" s="48" t="s">
        <v>21</v>
      </c>
      <c r="D4588" s="147">
        <v>850239201300</v>
      </c>
      <c r="E4588" s="9">
        <v>0.6</v>
      </c>
    </row>
    <row r="4589" spans="1:5" x14ac:dyDescent="0.25">
      <c r="A4589" s="13">
        <v>46.89</v>
      </c>
      <c r="B4589" s="48" t="s">
        <v>21</v>
      </c>
      <c r="D4589" s="145">
        <v>841112101000</v>
      </c>
      <c r="E4589" s="9">
        <v>0.6</v>
      </c>
    </row>
    <row r="4590" spans="1:5" x14ac:dyDescent="0.25">
      <c r="A4590" s="13">
        <v>46.9</v>
      </c>
      <c r="B4590" s="48" t="s">
        <v>21</v>
      </c>
      <c r="D4590" s="147">
        <v>841112309000</v>
      </c>
      <c r="E4590" s="9">
        <v>0.6</v>
      </c>
    </row>
    <row r="4591" spans="1:5" x14ac:dyDescent="0.25">
      <c r="A4591" s="13">
        <v>46.91</v>
      </c>
      <c r="B4591" s="48" t="s">
        <v>21</v>
      </c>
      <c r="D4591" s="145">
        <v>841111009000</v>
      </c>
      <c r="E4591" s="9">
        <v>0.6</v>
      </c>
    </row>
    <row r="4592" spans="1:5" x14ac:dyDescent="0.25">
      <c r="A4592" s="13">
        <v>46.92</v>
      </c>
      <c r="B4592" s="48" t="s">
        <v>21</v>
      </c>
      <c r="D4592" s="147">
        <v>841111001000</v>
      </c>
      <c r="E4592" s="9">
        <v>0.6</v>
      </c>
    </row>
    <row r="4593" spans="1:5" x14ac:dyDescent="0.25">
      <c r="A4593" s="13">
        <v>46.93</v>
      </c>
      <c r="B4593" s="48" t="s">
        <v>21</v>
      </c>
      <c r="D4593" s="145">
        <v>841112809000</v>
      </c>
      <c r="E4593" s="9">
        <v>0.6</v>
      </c>
    </row>
    <row r="4594" spans="1:5" x14ac:dyDescent="0.25">
      <c r="A4594" s="13">
        <v>46.94</v>
      </c>
      <c r="B4594" s="48" t="s">
        <v>21</v>
      </c>
      <c r="D4594" s="147">
        <v>841122209000</v>
      </c>
      <c r="E4594" s="9">
        <v>0.6</v>
      </c>
    </row>
    <row r="4595" spans="1:5" x14ac:dyDescent="0.25">
      <c r="A4595" s="13">
        <v>46.95</v>
      </c>
      <c r="B4595" s="48" t="s">
        <v>21</v>
      </c>
      <c r="D4595" s="145">
        <v>841122201000</v>
      </c>
      <c r="E4595" s="9">
        <v>0.6</v>
      </c>
    </row>
    <row r="4596" spans="1:5" x14ac:dyDescent="0.25">
      <c r="A4596" s="13">
        <v>46.96</v>
      </c>
      <c r="B4596" s="48" t="s">
        <v>21</v>
      </c>
      <c r="D4596" s="147">
        <v>841121001000</v>
      </c>
      <c r="E4596" s="9">
        <v>0.6</v>
      </c>
    </row>
    <row r="4597" spans="1:5" x14ac:dyDescent="0.25">
      <c r="A4597" s="13">
        <v>46.97</v>
      </c>
      <c r="B4597" s="48" t="s">
        <v>21</v>
      </c>
      <c r="D4597" s="145">
        <v>841122809000</v>
      </c>
      <c r="E4597" s="9">
        <v>0.6</v>
      </c>
    </row>
    <row r="4598" spans="1:5" x14ac:dyDescent="0.25">
      <c r="A4598" s="13">
        <v>46.98</v>
      </c>
      <c r="B4598" s="48" t="s">
        <v>21</v>
      </c>
      <c r="D4598" s="147">
        <v>401390000014</v>
      </c>
      <c r="E4598" s="9">
        <v>0.6</v>
      </c>
    </row>
    <row r="4599" spans="1:5" x14ac:dyDescent="0.25">
      <c r="A4599" s="13">
        <v>46.99</v>
      </c>
      <c r="B4599" s="48" t="s">
        <v>21</v>
      </c>
      <c r="D4599" s="145">
        <v>880790100000</v>
      </c>
      <c r="E4599" s="9">
        <v>0.6</v>
      </c>
    </row>
    <row r="4600" spans="1:5" x14ac:dyDescent="0.25">
      <c r="A4600" s="13">
        <v>47</v>
      </c>
      <c r="B4600" s="48" t="s">
        <v>21</v>
      </c>
      <c r="D4600" s="147">
        <v>320641001000</v>
      </c>
      <c r="E4600" s="9">
        <v>0.6</v>
      </c>
    </row>
    <row r="4601" spans="1:5" x14ac:dyDescent="0.25">
      <c r="A4601" s="13">
        <v>47.01</v>
      </c>
      <c r="B4601" s="48" t="s">
        <v>21</v>
      </c>
      <c r="D4601" s="145">
        <v>293410000011</v>
      </c>
      <c r="E4601" s="9">
        <v>0.6</v>
      </c>
    </row>
    <row r="4602" spans="1:5" x14ac:dyDescent="0.25">
      <c r="A4602" s="13">
        <v>47.02</v>
      </c>
      <c r="B4602" s="48" t="s">
        <v>21</v>
      </c>
      <c r="D4602" s="147">
        <v>901812000000</v>
      </c>
      <c r="E4602" s="9">
        <v>0.6</v>
      </c>
    </row>
    <row r="4603" spans="1:5" x14ac:dyDescent="0.25">
      <c r="A4603" s="13">
        <v>47.03</v>
      </c>
      <c r="B4603" s="48" t="s">
        <v>21</v>
      </c>
      <c r="D4603" s="145">
        <v>291619100011</v>
      </c>
      <c r="E4603" s="9">
        <v>0.6</v>
      </c>
    </row>
    <row r="4604" spans="1:5" x14ac:dyDescent="0.25">
      <c r="A4604" s="13">
        <v>47.04</v>
      </c>
      <c r="B4604" s="48" t="s">
        <v>21</v>
      </c>
      <c r="D4604" s="147">
        <v>291619100019</v>
      </c>
      <c r="E4604" s="9">
        <v>0.6</v>
      </c>
    </row>
    <row r="4605" spans="1:5" x14ac:dyDescent="0.25">
      <c r="A4605" s="13">
        <v>47.05</v>
      </c>
      <c r="B4605" s="48" t="s">
        <v>21</v>
      </c>
      <c r="D4605" s="145">
        <v>854232550000</v>
      </c>
      <c r="E4605" s="9">
        <v>0.6</v>
      </c>
    </row>
    <row r="4606" spans="1:5" x14ac:dyDescent="0.25">
      <c r="A4606" s="13">
        <v>47.06</v>
      </c>
      <c r="B4606" s="48" t="s">
        <v>21</v>
      </c>
      <c r="D4606" s="147">
        <v>852692009014</v>
      </c>
      <c r="E4606" s="9">
        <v>0.6</v>
      </c>
    </row>
    <row r="4607" spans="1:5" x14ac:dyDescent="0.25">
      <c r="A4607" s="13">
        <v>47.07</v>
      </c>
      <c r="B4607" s="48" t="s">
        <v>21</v>
      </c>
      <c r="D4607" s="145">
        <v>852692002000</v>
      </c>
      <c r="E4607" s="9">
        <v>0.6</v>
      </c>
    </row>
    <row r="4608" spans="1:5" x14ac:dyDescent="0.25">
      <c r="A4608" s="13">
        <v>47.08</v>
      </c>
      <c r="B4608" s="48" t="s">
        <v>21</v>
      </c>
      <c r="D4608" s="147">
        <v>852692009019</v>
      </c>
      <c r="E4608" s="9">
        <v>0.6</v>
      </c>
    </row>
    <row r="4609" spans="1:5" x14ac:dyDescent="0.25">
      <c r="A4609" s="13">
        <v>47.09</v>
      </c>
      <c r="B4609" s="48" t="s">
        <v>21</v>
      </c>
      <c r="D4609" s="145">
        <v>880790300000</v>
      </c>
      <c r="E4609" s="9">
        <v>0.6</v>
      </c>
    </row>
    <row r="4610" spans="1:5" x14ac:dyDescent="0.25">
      <c r="A4610" s="13">
        <v>47.1</v>
      </c>
      <c r="B4610" s="48" t="s">
        <v>21</v>
      </c>
      <c r="D4610" s="147">
        <v>880790290000</v>
      </c>
      <c r="E4610" s="9">
        <v>0.6</v>
      </c>
    </row>
    <row r="4611" spans="1:5" x14ac:dyDescent="0.25">
      <c r="A4611" s="13">
        <v>47.11</v>
      </c>
      <c r="B4611" s="48" t="s">
        <v>21</v>
      </c>
      <c r="D4611" s="145">
        <v>901780909000</v>
      </c>
      <c r="E4611" s="9">
        <v>0.6</v>
      </c>
    </row>
    <row r="4612" spans="1:5" x14ac:dyDescent="0.25">
      <c r="A4612" s="13">
        <v>47.12</v>
      </c>
      <c r="B4612" s="48" t="s">
        <v>21</v>
      </c>
      <c r="D4612" s="147">
        <v>291090000000</v>
      </c>
      <c r="E4612" s="9">
        <v>0.6</v>
      </c>
    </row>
    <row r="4613" spans="1:5" x14ac:dyDescent="0.25">
      <c r="A4613" s="13">
        <v>47.13</v>
      </c>
      <c r="B4613" s="48" t="s">
        <v>21</v>
      </c>
      <c r="D4613" s="145">
        <v>850120001100</v>
      </c>
      <c r="E4613" s="9">
        <v>0.6</v>
      </c>
    </row>
    <row r="4614" spans="1:5" x14ac:dyDescent="0.25">
      <c r="A4614" s="13">
        <v>47.14</v>
      </c>
      <c r="B4614" s="48" t="s">
        <v>21</v>
      </c>
      <c r="D4614" s="147">
        <v>850120001200</v>
      </c>
      <c r="E4614" s="9">
        <v>0.6</v>
      </c>
    </row>
    <row r="4615" spans="1:5" x14ac:dyDescent="0.25">
      <c r="A4615" s="13">
        <v>47.15</v>
      </c>
      <c r="B4615" s="48" t="s">
        <v>21</v>
      </c>
      <c r="D4615" s="145">
        <v>850110910000</v>
      </c>
      <c r="E4615" s="9">
        <v>0.6</v>
      </c>
    </row>
    <row r="4616" spans="1:5" x14ac:dyDescent="0.25">
      <c r="A4616" s="13">
        <v>47.16</v>
      </c>
      <c r="B4616" s="48" t="s">
        <v>21</v>
      </c>
      <c r="D4616" s="147">
        <v>850120009000</v>
      </c>
      <c r="E4616" s="9">
        <v>0.6</v>
      </c>
    </row>
    <row r="4617" spans="1:5" x14ac:dyDescent="0.25">
      <c r="A4617" s="13">
        <v>47.17</v>
      </c>
      <c r="B4617" s="48" t="s">
        <v>21</v>
      </c>
      <c r="D4617" s="145">
        <v>390910000000</v>
      </c>
      <c r="E4617" s="9">
        <v>0.6</v>
      </c>
    </row>
    <row r="4618" spans="1:5" x14ac:dyDescent="0.25">
      <c r="A4618" s="13">
        <v>47.18</v>
      </c>
      <c r="B4618" s="48" t="s">
        <v>21</v>
      </c>
      <c r="D4618" s="147">
        <v>310280000000</v>
      </c>
      <c r="E4618" s="9">
        <v>0.6</v>
      </c>
    </row>
    <row r="4619" spans="1:5" x14ac:dyDescent="0.25">
      <c r="A4619" s="13">
        <v>47.19</v>
      </c>
      <c r="B4619" s="48" t="s">
        <v>21</v>
      </c>
      <c r="D4619" s="145">
        <v>310210900000</v>
      </c>
      <c r="E4619" s="9">
        <v>0.6</v>
      </c>
    </row>
    <row r="4620" spans="1:5" x14ac:dyDescent="0.25">
      <c r="A4620" s="13">
        <v>47.2</v>
      </c>
      <c r="B4620" s="48" t="s">
        <v>21</v>
      </c>
      <c r="D4620" s="147">
        <v>230800110000</v>
      </c>
      <c r="E4620" s="9">
        <v>0.6</v>
      </c>
    </row>
    <row r="4621" spans="1:5" x14ac:dyDescent="0.25">
      <c r="A4621" s="13">
        <v>47.21</v>
      </c>
      <c r="B4621" s="48" t="s">
        <v>21</v>
      </c>
      <c r="D4621" s="145">
        <v>230800190000</v>
      </c>
      <c r="E4621" s="9">
        <v>0.6</v>
      </c>
    </row>
    <row r="4622" spans="1:5" x14ac:dyDescent="0.25">
      <c r="A4622" s="13">
        <v>47.22</v>
      </c>
      <c r="B4622" s="48" t="s">
        <v>21</v>
      </c>
      <c r="D4622" s="147">
        <v>841410150000</v>
      </c>
      <c r="E4622" s="9">
        <v>0.6</v>
      </c>
    </row>
    <row r="4623" spans="1:5" x14ac:dyDescent="0.25">
      <c r="A4623" s="13">
        <v>47.23</v>
      </c>
      <c r="B4623" s="48" t="s">
        <v>21</v>
      </c>
      <c r="D4623" s="145">
        <v>850870000000</v>
      </c>
      <c r="E4623" s="9">
        <v>0.6</v>
      </c>
    </row>
    <row r="4624" spans="1:5" x14ac:dyDescent="0.25">
      <c r="A4624" s="13">
        <v>47.24</v>
      </c>
      <c r="B4624" s="48" t="s">
        <v>21</v>
      </c>
      <c r="D4624" s="147">
        <v>291560909011</v>
      </c>
      <c r="E4624" s="9">
        <v>0.6</v>
      </c>
    </row>
    <row r="4625" spans="1:5" x14ac:dyDescent="0.25">
      <c r="A4625" s="13">
        <v>47.25</v>
      </c>
      <c r="B4625" s="48" t="s">
        <v>21</v>
      </c>
      <c r="D4625" s="145">
        <v>292249859016</v>
      </c>
      <c r="E4625" s="9">
        <v>0.6</v>
      </c>
    </row>
    <row r="4626" spans="1:5" x14ac:dyDescent="0.25">
      <c r="A4626" s="13">
        <v>47.26</v>
      </c>
      <c r="B4626" s="48" t="s">
        <v>21</v>
      </c>
      <c r="D4626" s="147">
        <v>284190302000</v>
      </c>
      <c r="E4626" s="9">
        <v>0.6</v>
      </c>
    </row>
    <row r="4627" spans="1:5" x14ac:dyDescent="0.25">
      <c r="A4627" s="13">
        <v>47.27</v>
      </c>
      <c r="B4627" s="48" t="s">
        <v>21</v>
      </c>
      <c r="D4627" s="145">
        <v>282530000011</v>
      </c>
      <c r="E4627" s="9">
        <v>0.6</v>
      </c>
    </row>
    <row r="4628" spans="1:5" x14ac:dyDescent="0.25">
      <c r="A4628" s="13">
        <v>47.28</v>
      </c>
      <c r="B4628" s="48" t="s">
        <v>21</v>
      </c>
      <c r="D4628" s="147">
        <v>282530000019</v>
      </c>
      <c r="E4628" s="9">
        <v>0.6</v>
      </c>
    </row>
    <row r="4629" spans="1:5" x14ac:dyDescent="0.25">
      <c r="A4629" s="13">
        <v>47.29</v>
      </c>
      <c r="B4629" s="48" t="s">
        <v>21</v>
      </c>
      <c r="D4629" s="145">
        <v>291241000000</v>
      </c>
      <c r="E4629" s="9">
        <v>0.6</v>
      </c>
    </row>
    <row r="4630" spans="1:5" x14ac:dyDescent="0.25">
      <c r="A4630" s="13">
        <v>47.3</v>
      </c>
      <c r="B4630" s="48" t="s">
        <v>21</v>
      </c>
      <c r="D4630" s="147">
        <v>130219050000</v>
      </c>
      <c r="E4630" s="9">
        <v>0.6</v>
      </c>
    </row>
    <row r="4631" spans="1:5" x14ac:dyDescent="0.25">
      <c r="A4631" s="13">
        <v>47.31</v>
      </c>
      <c r="B4631" s="48" t="s">
        <v>21</v>
      </c>
      <c r="D4631" s="145">
        <v>292690700018</v>
      </c>
      <c r="E4631" s="9">
        <v>0.6</v>
      </c>
    </row>
    <row r="4632" spans="1:5" x14ac:dyDescent="0.25">
      <c r="A4632" s="13">
        <v>47.32</v>
      </c>
      <c r="B4632" s="48" t="s">
        <v>21</v>
      </c>
      <c r="D4632" s="147">
        <v>901910100015</v>
      </c>
      <c r="E4632" s="9">
        <v>0.6</v>
      </c>
    </row>
    <row r="4633" spans="1:5" x14ac:dyDescent="0.25">
      <c r="A4633" s="13">
        <v>47.33</v>
      </c>
      <c r="B4633" s="48" t="s">
        <v>21</v>
      </c>
      <c r="D4633" s="145">
        <v>848340251000</v>
      </c>
      <c r="E4633" s="9">
        <v>0.6</v>
      </c>
    </row>
    <row r="4634" spans="1:5" x14ac:dyDescent="0.25">
      <c r="A4634" s="13">
        <v>47.34</v>
      </c>
      <c r="B4634" s="48" t="s">
        <v>21</v>
      </c>
      <c r="D4634" s="147">
        <v>848340259000</v>
      </c>
      <c r="E4634" s="9">
        <v>0.6</v>
      </c>
    </row>
    <row r="4635" spans="1:5" x14ac:dyDescent="0.25">
      <c r="A4635" s="13">
        <v>47.35</v>
      </c>
      <c r="B4635" s="48" t="s">
        <v>21</v>
      </c>
      <c r="D4635" s="145">
        <v>852871190019</v>
      </c>
      <c r="E4635" s="9">
        <v>0.6</v>
      </c>
    </row>
    <row r="4636" spans="1:5" x14ac:dyDescent="0.25">
      <c r="A4636" s="13">
        <v>47.36</v>
      </c>
      <c r="B4636" s="48" t="s">
        <v>21</v>
      </c>
      <c r="D4636" s="147">
        <v>852871190011</v>
      </c>
      <c r="E4636" s="9">
        <v>0.6</v>
      </c>
    </row>
    <row r="4637" spans="1:5" x14ac:dyDescent="0.25">
      <c r="A4637" s="13">
        <v>47.37</v>
      </c>
      <c r="B4637" s="48" t="s">
        <v>21</v>
      </c>
      <c r="D4637" s="145">
        <v>560490102200</v>
      </c>
      <c r="E4637" s="9">
        <v>0.6</v>
      </c>
    </row>
    <row r="4638" spans="1:5" x14ac:dyDescent="0.25">
      <c r="A4638" s="13">
        <v>47.38</v>
      </c>
      <c r="B4638" s="48" t="s">
        <v>21</v>
      </c>
      <c r="D4638" s="147">
        <v>390521000000</v>
      </c>
      <c r="E4638" s="9">
        <v>0.6</v>
      </c>
    </row>
    <row r="4639" spans="1:5" x14ac:dyDescent="0.25">
      <c r="A4639" s="13">
        <v>47.39</v>
      </c>
      <c r="B4639" s="48" t="s">
        <v>21</v>
      </c>
      <c r="D4639" s="145">
        <v>390430000000</v>
      </c>
      <c r="E4639" s="9">
        <v>0.6</v>
      </c>
    </row>
    <row r="4640" spans="1:5" x14ac:dyDescent="0.25">
      <c r="A4640" s="13">
        <v>47.4</v>
      </c>
      <c r="B4640" s="48" t="s">
        <v>21</v>
      </c>
      <c r="D4640" s="147">
        <v>390450100000</v>
      </c>
      <c r="E4640" s="9">
        <v>0.6</v>
      </c>
    </row>
    <row r="4641" spans="1:5" x14ac:dyDescent="0.25">
      <c r="A4641" s="13">
        <v>47.41</v>
      </c>
      <c r="B4641" s="48" t="s">
        <v>21</v>
      </c>
      <c r="D4641" s="145">
        <v>392043100000</v>
      </c>
      <c r="E4641" s="9">
        <v>0.6</v>
      </c>
    </row>
    <row r="4642" spans="1:5" x14ac:dyDescent="0.25">
      <c r="A4642" s="13">
        <v>47.42</v>
      </c>
      <c r="B4642" s="48" t="s">
        <v>21</v>
      </c>
      <c r="D4642" s="147">
        <v>540310000000</v>
      </c>
      <c r="E4642" s="9">
        <v>0.6</v>
      </c>
    </row>
    <row r="4643" spans="1:5" x14ac:dyDescent="0.25">
      <c r="A4643" s="13">
        <v>47.43</v>
      </c>
      <c r="B4643" s="48" t="s">
        <v>21</v>
      </c>
      <c r="D4643" s="145">
        <v>540332000000</v>
      </c>
      <c r="E4643" s="9">
        <v>0.6</v>
      </c>
    </row>
    <row r="4644" spans="1:5" x14ac:dyDescent="0.25">
      <c r="A4644" s="13">
        <v>47.44</v>
      </c>
      <c r="B4644" s="48" t="s">
        <v>21</v>
      </c>
      <c r="D4644" s="147">
        <v>701690100019</v>
      </c>
      <c r="E4644" s="9">
        <v>0.6</v>
      </c>
    </row>
    <row r="4645" spans="1:5" x14ac:dyDescent="0.25">
      <c r="A4645" s="13">
        <v>47.45</v>
      </c>
      <c r="B4645" s="48" t="s">
        <v>21</v>
      </c>
      <c r="D4645" s="145">
        <v>701690100011</v>
      </c>
      <c r="E4645" s="9">
        <v>0.6</v>
      </c>
    </row>
    <row r="4646" spans="1:5" x14ac:dyDescent="0.25">
      <c r="A4646" s="13">
        <v>47.46</v>
      </c>
      <c r="B4646" s="48" t="s">
        <v>21</v>
      </c>
      <c r="D4646" s="147">
        <v>381210000000</v>
      </c>
      <c r="E4646" s="9">
        <v>0.6</v>
      </c>
    </row>
    <row r="4647" spans="1:5" x14ac:dyDescent="0.25">
      <c r="A4647" s="13">
        <v>47.47</v>
      </c>
      <c r="B4647" s="48" t="s">
        <v>21</v>
      </c>
      <c r="D4647" s="145">
        <v>392079100000</v>
      </c>
      <c r="E4647" s="9">
        <v>0.6</v>
      </c>
    </row>
    <row r="4648" spans="1:5" x14ac:dyDescent="0.25">
      <c r="A4648" s="13">
        <v>47.48</v>
      </c>
      <c r="B4648" s="48" t="s">
        <v>21</v>
      </c>
      <c r="D4648" s="147">
        <v>370110000000</v>
      </c>
      <c r="E4648" s="9">
        <v>0.6</v>
      </c>
    </row>
    <row r="4649" spans="1:5" x14ac:dyDescent="0.25">
      <c r="A4649" s="13">
        <v>47.49</v>
      </c>
      <c r="B4649" s="48" t="s">
        <v>21</v>
      </c>
      <c r="D4649" s="145">
        <v>152200910000</v>
      </c>
      <c r="E4649" s="9">
        <v>0.6</v>
      </c>
    </row>
    <row r="4650" spans="1:5" x14ac:dyDescent="0.25">
      <c r="A4650" s="13">
        <v>47.5</v>
      </c>
      <c r="B4650" s="48" t="s">
        <v>21</v>
      </c>
      <c r="D4650" s="147">
        <v>381129009000</v>
      </c>
      <c r="E4650" s="9">
        <v>0.6</v>
      </c>
    </row>
    <row r="4651" spans="1:5" x14ac:dyDescent="0.25">
      <c r="A4651" s="13">
        <v>47.51</v>
      </c>
      <c r="B4651" s="48" t="s">
        <v>21</v>
      </c>
      <c r="D4651" s="145">
        <v>381121009000</v>
      </c>
      <c r="E4651" s="9">
        <v>0.6</v>
      </c>
    </row>
    <row r="4652" spans="1:5" x14ac:dyDescent="0.25">
      <c r="A4652" s="13">
        <v>47.52</v>
      </c>
      <c r="B4652" s="48" t="s">
        <v>21</v>
      </c>
      <c r="D4652" s="147">
        <v>271019750000</v>
      </c>
      <c r="E4652" s="9">
        <v>0.6</v>
      </c>
    </row>
    <row r="4653" spans="1:5" x14ac:dyDescent="0.25">
      <c r="A4653" s="13">
        <v>47.53</v>
      </c>
      <c r="B4653" s="48" t="s">
        <v>21</v>
      </c>
      <c r="D4653" s="145">
        <v>321000100011</v>
      </c>
      <c r="E4653" s="9">
        <v>0.6</v>
      </c>
    </row>
    <row r="4654" spans="1:5" x14ac:dyDescent="0.25">
      <c r="A4654" s="13">
        <v>47.54</v>
      </c>
      <c r="B4654" s="48" t="s">
        <v>21</v>
      </c>
      <c r="D4654" s="147">
        <v>152200990000</v>
      </c>
      <c r="E4654" s="9">
        <v>0.6</v>
      </c>
    </row>
    <row r="4655" spans="1:5" x14ac:dyDescent="0.25">
      <c r="A4655" s="13">
        <v>47.55</v>
      </c>
      <c r="B4655" s="48" t="s">
        <v>21</v>
      </c>
      <c r="D4655" s="145">
        <v>710391000011</v>
      </c>
      <c r="E4655" s="9">
        <v>0.6</v>
      </c>
    </row>
    <row r="4656" spans="1:5" x14ac:dyDescent="0.25">
      <c r="A4656" s="13">
        <v>47.56</v>
      </c>
      <c r="B4656" s="48" t="s">
        <v>21</v>
      </c>
      <c r="D4656" s="147">
        <v>381300000013</v>
      </c>
      <c r="E4656" s="9">
        <v>0.6</v>
      </c>
    </row>
    <row r="4657" spans="1:5" x14ac:dyDescent="0.25">
      <c r="A4657" s="13">
        <v>47.57</v>
      </c>
      <c r="B4657" s="48" t="s">
        <v>21</v>
      </c>
      <c r="D4657" s="145">
        <v>381300000017</v>
      </c>
      <c r="E4657" s="9">
        <v>0.6</v>
      </c>
    </row>
    <row r="4658" spans="1:5" x14ac:dyDescent="0.25">
      <c r="A4658" s="13">
        <v>47.58</v>
      </c>
      <c r="B4658" s="48" t="s">
        <v>21</v>
      </c>
      <c r="D4658" s="147">
        <v>150500900019</v>
      </c>
      <c r="E4658" s="9">
        <v>0.6</v>
      </c>
    </row>
    <row r="4659" spans="1:5" x14ac:dyDescent="0.25">
      <c r="A4659" s="13">
        <v>47.59</v>
      </c>
      <c r="B4659" s="48" t="s">
        <v>21</v>
      </c>
      <c r="D4659" s="145">
        <v>150500100000</v>
      </c>
      <c r="E4659" s="9">
        <v>0.6</v>
      </c>
    </row>
    <row r="4660" spans="1:5" x14ac:dyDescent="0.25">
      <c r="A4660" s="13">
        <v>47.6</v>
      </c>
      <c r="B4660" s="48" t="s">
        <v>21</v>
      </c>
      <c r="D4660" s="147">
        <v>284443200021</v>
      </c>
      <c r="E4660" s="9">
        <v>0.6</v>
      </c>
    </row>
    <row r="4661" spans="1:5" x14ac:dyDescent="0.25">
      <c r="A4661" s="13">
        <v>47.61</v>
      </c>
      <c r="B4661" s="48" t="s">
        <v>21</v>
      </c>
      <c r="D4661" s="145">
        <v>293420800000</v>
      </c>
      <c r="E4661" s="9">
        <v>0.6</v>
      </c>
    </row>
    <row r="4662" spans="1:5" x14ac:dyDescent="0.25">
      <c r="A4662" s="13">
        <v>47.62</v>
      </c>
      <c r="B4662" s="48" t="s">
        <v>21</v>
      </c>
      <c r="D4662" s="147">
        <v>293430900000</v>
      </c>
      <c r="E4662" s="9">
        <v>0.6</v>
      </c>
    </row>
    <row r="4663" spans="1:5" x14ac:dyDescent="0.25">
      <c r="A4663" s="13">
        <v>47.63</v>
      </c>
      <c r="B4663" s="48" t="s">
        <v>21</v>
      </c>
      <c r="D4663" s="146">
        <v>293219000000</v>
      </c>
      <c r="E4663" s="9">
        <v>0.6</v>
      </c>
    </row>
    <row r="4664" spans="1:5" x14ac:dyDescent="0.25">
      <c r="A4664" s="13">
        <v>47.64</v>
      </c>
      <c r="B4664" s="48" t="s">
        <v>21</v>
      </c>
      <c r="D4664" s="143">
        <v>293219000019</v>
      </c>
      <c r="E4664" s="9">
        <v>0.6</v>
      </c>
    </row>
    <row r="4665" spans="1:5" x14ac:dyDescent="0.25">
      <c r="A4665" s="13">
        <v>47.65</v>
      </c>
      <c r="B4665" s="48" t="s">
        <v>21</v>
      </c>
      <c r="D4665" s="147">
        <v>293329900019</v>
      </c>
      <c r="E4665" s="9">
        <v>0.6</v>
      </c>
    </row>
    <row r="4666" spans="1:5" x14ac:dyDescent="0.25">
      <c r="A4666" s="13">
        <v>47.66</v>
      </c>
      <c r="B4666" s="48" t="s">
        <v>21</v>
      </c>
      <c r="D4666" s="145">
        <v>293410000019</v>
      </c>
      <c r="E4666" s="9">
        <v>0.6</v>
      </c>
    </row>
    <row r="4667" spans="1:5" x14ac:dyDescent="0.25">
      <c r="A4667" s="13">
        <v>47.67</v>
      </c>
      <c r="B4667" s="48" t="s">
        <v>21</v>
      </c>
      <c r="D4667" s="147">
        <v>293319900019</v>
      </c>
      <c r="E4667" s="9">
        <v>0.6</v>
      </c>
    </row>
    <row r="4668" spans="1:5" x14ac:dyDescent="0.25">
      <c r="A4668" s="13">
        <v>47.68</v>
      </c>
      <c r="B4668" s="48" t="s">
        <v>21</v>
      </c>
      <c r="D4668" s="145">
        <v>293334000000</v>
      </c>
      <c r="E4668" s="9">
        <v>0.6</v>
      </c>
    </row>
    <row r="4669" spans="1:5" x14ac:dyDescent="0.25">
      <c r="A4669" s="13">
        <v>47.69</v>
      </c>
      <c r="B4669" s="48" t="s">
        <v>21</v>
      </c>
      <c r="D4669" s="147">
        <v>590610000000</v>
      </c>
      <c r="E4669" s="9">
        <v>0.6</v>
      </c>
    </row>
    <row r="4670" spans="1:5" x14ac:dyDescent="0.25">
      <c r="A4670" s="13">
        <v>47.7</v>
      </c>
      <c r="B4670" s="48" t="s">
        <v>21</v>
      </c>
      <c r="D4670" s="145">
        <v>480700800000</v>
      </c>
      <c r="E4670" s="9">
        <v>0.6</v>
      </c>
    </row>
    <row r="4671" spans="1:5" x14ac:dyDescent="0.25">
      <c r="A4671" s="13">
        <v>47.71</v>
      </c>
      <c r="B4671" s="48" t="s">
        <v>21</v>
      </c>
      <c r="D4671" s="147">
        <v>480700300000</v>
      </c>
      <c r="E4671" s="9">
        <v>0.6</v>
      </c>
    </row>
    <row r="4672" spans="1:5" x14ac:dyDescent="0.25">
      <c r="A4672" s="13">
        <v>47.72</v>
      </c>
      <c r="B4672" s="48" t="s">
        <v>21</v>
      </c>
      <c r="D4672" s="145">
        <v>900120001000</v>
      </c>
      <c r="E4672" s="9">
        <v>0.6</v>
      </c>
    </row>
    <row r="4673" spans="1:5" x14ac:dyDescent="0.25">
      <c r="A4673" s="13">
        <v>47.73</v>
      </c>
      <c r="B4673" s="48" t="s">
        <v>21</v>
      </c>
      <c r="D4673" s="147">
        <v>900120009000</v>
      </c>
      <c r="E4673" s="9">
        <v>0.6</v>
      </c>
    </row>
    <row r="4674" spans="1:5" x14ac:dyDescent="0.25">
      <c r="A4674" s="13">
        <v>47.74</v>
      </c>
      <c r="B4674" s="48" t="s">
        <v>21</v>
      </c>
      <c r="D4674" s="145">
        <v>854151000000</v>
      </c>
      <c r="E4674" s="9">
        <v>0.6</v>
      </c>
    </row>
    <row r="4675" spans="1:5" x14ac:dyDescent="0.25">
      <c r="A4675" s="13">
        <v>47.75</v>
      </c>
      <c r="B4675" s="48" t="s">
        <v>21</v>
      </c>
      <c r="D4675" s="147">
        <v>844391100000</v>
      </c>
      <c r="E4675" s="9">
        <v>0.6</v>
      </c>
    </row>
    <row r="4676" spans="1:5" x14ac:dyDescent="0.25">
      <c r="A4676" s="13">
        <v>47.76</v>
      </c>
      <c r="B4676" s="48" t="s">
        <v>21</v>
      </c>
      <c r="D4676" s="145">
        <v>710813100000</v>
      </c>
      <c r="E4676" s="9">
        <v>0.6</v>
      </c>
    </row>
    <row r="4677" spans="1:5" x14ac:dyDescent="0.25">
      <c r="A4677" s="13">
        <v>47.77</v>
      </c>
      <c r="B4677" s="48" t="s">
        <v>21</v>
      </c>
      <c r="D4677" s="147">
        <v>710813800000</v>
      </c>
      <c r="E4677" s="9">
        <v>0.6</v>
      </c>
    </row>
    <row r="4678" spans="1:5" x14ac:dyDescent="0.25">
      <c r="A4678" s="13">
        <v>47.78</v>
      </c>
      <c r="B4678" s="48" t="s">
        <v>21</v>
      </c>
      <c r="D4678" s="145">
        <v>710700000012</v>
      </c>
      <c r="E4678" s="9">
        <v>0.6</v>
      </c>
    </row>
    <row r="4679" spans="1:5" x14ac:dyDescent="0.25">
      <c r="A4679" s="13">
        <v>47.79</v>
      </c>
      <c r="B4679" s="48" t="s">
        <v>21</v>
      </c>
      <c r="D4679" s="147">
        <v>711019100012</v>
      </c>
      <c r="E4679" s="9">
        <v>0.6</v>
      </c>
    </row>
    <row r="4680" spans="1:5" x14ac:dyDescent="0.25">
      <c r="A4680" s="13">
        <v>47.8</v>
      </c>
      <c r="B4680" s="48" t="s">
        <v>21</v>
      </c>
      <c r="D4680" s="145">
        <v>711019100011</v>
      </c>
      <c r="E4680" s="9">
        <v>0.6</v>
      </c>
    </row>
    <row r="4681" spans="1:5" x14ac:dyDescent="0.25">
      <c r="A4681" s="13">
        <v>47.81</v>
      </c>
      <c r="B4681" s="48" t="s">
        <v>21</v>
      </c>
      <c r="D4681" s="147">
        <v>441600001000</v>
      </c>
      <c r="E4681" s="9">
        <v>0.6</v>
      </c>
    </row>
    <row r="4682" spans="1:5" x14ac:dyDescent="0.25">
      <c r="A4682" s="13">
        <v>47.82</v>
      </c>
      <c r="B4682" s="48" t="s">
        <v>21</v>
      </c>
      <c r="D4682" s="145">
        <v>848299000011</v>
      </c>
      <c r="E4682" s="9">
        <v>0.6</v>
      </c>
    </row>
    <row r="4683" spans="1:5" x14ac:dyDescent="0.25">
      <c r="A4683" s="13">
        <v>47.83</v>
      </c>
      <c r="B4683" s="48" t="s">
        <v>21</v>
      </c>
      <c r="D4683" s="147">
        <v>848291900011</v>
      </c>
      <c r="E4683" s="9">
        <v>0.6</v>
      </c>
    </row>
    <row r="4684" spans="1:5" x14ac:dyDescent="0.25">
      <c r="A4684" s="13">
        <v>47.84</v>
      </c>
      <c r="B4684" s="48" t="s">
        <v>21</v>
      </c>
      <c r="D4684" s="145">
        <v>848299000012</v>
      </c>
      <c r="E4684" s="9">
        <v>0.6</v>
      </c>
    </row>
    <row r="4685" spans="1:5" x14ac:dyDescent="0.25">
      <c r="A4685" s="13">
        <v>47.85</v>
      </c>
      <c r="B4685" s="48" t="s">
        <v>21</v>
      </c>
      <c r="D4685" s="147">
        <v>848390201000</v>
      </c>
      <c r="E4685" s="9">
        <v>0.6</v>
      </c>
    </row>
    <row r="4686" spans="1:5" x14ac:dyDescent="0.25">
      <c r="A4686" s="13">
        <v>47.86</v>
      </c>
      <c r="B4686" s="48" t="s">
        <v>21</v>
      </c>
      <c r="D4686" s="145">
        <v>848390209000</v>
      </c>
      <c r="E4686" s="9">
        <v>0.6</v>
      </c>
    </row>
    <row r="4687" spans="1:5" x14ac:dyDescent="0.25">
      <c r="A4687" s="13">
        <v>47.87</v>
      </c>
      <c r="B4687" s="48" t="s">
        <v>21</v>
      </c>
      <c r="D4687" s="147">
        <v>960891000000</v>
      </c>
      <c r="E4687" s="9">
        <v>0.6</v>
      </c>
    </row>
    <row r="4688" spans="1:5" x14ac:dyDescent="0.25">
      <c r="A4688" s="13">
        <v>47.88</v>
      </c>
      <c r="B4688" s="48" t="s">
        <v>21</v>
      </c>
      <c r="D4688" s="145">
        <v>480256201000</v>
      </c>
      <c r="E4688" s="9">
        <v>0.6</v>
      </c>
    </row>
    <row r="4689" spans="1:5" x14ac:dyDescent="0.25">
      <c r="A4689" s="13">
        <v>47.89</v>
      </c>
      <c r="B4689" s="48" t="s">
        <v>21</v>
      </c>
      <c r="D4689" s="147">
        <v>481019009000</v>
      </c>
      <c r="E4689" s="9">
        <v>0.6</v>
      </c>
    </row>
    <row r="4690" spans="1:5" x14ac:dyDescent="0.25">
      <c r="A4690" s="13">
        <v>47.9</v>
      </c>
      <c r="B4690" s="48" t="s">
        <v>21</v>
      </c>
      <c r="D4690" s="145">
        <v>842951101011</v>
      </c>
      <c r="E4690" s="9">
        <v>0.6</v>
      </c>
    </row>
    <row r="4691" spans="1:5" x14ac:dyDescent="0.25">
      <c r="A4691" s="13">
        <v>47.91</v>
      </c>
      <c r="B4691" s="48" t="s">
        <v>21</v>
      </c>
      <c r="D4691" s="147">
        <v>960390919011</v>
      </c>
      <c r="E4691" s="9">
        <v>0.6</v>
      </c>
    </row>
    <row r="4692" spans="1:5" x14ac:dyDescent="0.25">
      <c r="A4692" s="13">
        <v>47.92</v>
      </c>
      <c r="B4692" s="48" t="s">
        <v>21</v>
      </c>
      <c r="D4692" s="145">
        <v>121410000000</v>
      </c>
      <c r="E4692" s="9">
        <v>0.6</v>
      </c>
    </row>
    <row r="4693" spans="1:5" x14ac:dyDescent="0.25">
      <c r="A4693" s="13">
        <v>47.93</v>
      </c>
      <c r="B4693" s="48" t="s">
        <v>21</v>
      </c>
      <c r="D4693" s="147">
        <v>251520000019</v>
      </c>
      <c r="E4693" s="9">
        <v>0.6</v>
      </c>
    </row>
    <row r="4694" spans="1:5" x14ac:dyDescent="0.25">
      <c r="A4694" s="13">
        <v>47.94</v>
      </c>
      <c r="B4694" s="48" t="s">
        <v>21</v>
      </c>
      <c r="D4694" s="145">
        <v>441012909000</v>
      </c>
      <c r="E4694" s="9">
        <v>0.6</v>
      </c>
    </row>
    <row r="4695" spans="1:5" x14ac:dyDescent="0.25">
      <c r="A4695" s="13">
        <v>47.95</v>
      </c>
      <c r="B4695" s="48" t="s">
        <v>21</v>
      </c>
      <c r="D4695" s="147">
        <v>441012901000</v>
      </c>
      <c r="E4695" s="9">
        <v>0.6</v>
      </c>
    </row>
    <row r="4696" spans="1:5" x14ac:dyDescent="0.25">
      <c r="A4696" s="13">
        <v>47.96</v>
      </c>
      <c r="B4696" s="48" t="s">
        <v>21</v>
      </c>
      <c r="D4696" s="145">
        <v>441012100000</v>
      </c>
      <c r="E4696" s="9">
        <v>0.6</v>
      </c>
    </row>
    <row r="4697" spans="1:5" x14ac:dyDescent="0.25">
      <c r="A4697" s="13">
        <v>47.97</v>
      </c>
      <c r="B4697" s="48" t="s">
        <v>21</v>
      </c>
      <c r="D4697" s="147">
        <v>853530900012</v>
      </c>
      <c r="E4697" s="9">
        <v>0.6</v>
      </c>
    </row>
    <row r="4698" spans="1:5" x14ac:dyDescent="0.25">
      <c r="A4698" s="13">
        <v>47.98</v>
      </c>
      <c r="B4698" s="48" t="s">
        <v>21</v>
      </c>
      <c r="D4698" s="145">
        <v>903180809011</v>
      </c>
      <c r="E4698" s="9">
        <v>0.6</v>
      </c>
    </row>
    <row r="4699" spans="1:5" x14ac:dyDescent="0.25">
      <c r="A4699" s="13">
        <v>47.99</v>
      </c>
      <c r="B4699" s="48" t="s">
        <v>21</v>
      </c>
      <c r="D4699" s="147">
        <v>722810200000</v>
      </c>
      <c r="E4699" s="9">
        <v>0.6</v>
      </c>
    </row>
    <row r="4700" spans="1:5" x14ac:dyDescent="0.25">
      <c r="A4700" s="13">
        <v>48</v>
      </c>
      <c r="B4700" s="48" t="s">
        <v>21</v>
      </c>
      <c r="D4700" s="145">
        <v>722810900000</v>
      </c>
      <c r="E4700" s="9">
        <v>0.6</v>
      </c>
    </row>
    <row r="4701" spans="1:5" x14ac:dyDescent="0.25">
      <c r="A4701" s="13">
        <v>48.01</v>
      </c>
      <c r="B4701" s="48" t="s">
        <v>21</v>
      </c>
      <c r="D4701" s="147">
        <v>722620000021</v>
      </c>
      <c r="E4701" s="9">
        <v>0.6</v>
      </c>
    </row>
    <row r="4702" spans="1:5" x14ac:dyDescent="0.25">
      <c r="A4702" s="13">
        <v>48.02</v>
      </c>
      <c r="B4702" s="48" t="s">
        <v>21</v>
      </c>
      <c r="D4702" s="145">
        <v>722810500000</v>
      </c>
      <c r="E4702" s="9">
        <v>0.6</v>
      </c>
    </row>
    <row r="4703" spans="1:5" x14ac:dyDescent="0.25">
      <c r="A4703" s="13">
        <v>48.03</v>
      </c>
      <c r="B4703" s="48" t="s">
        <v>21</v>
      </c>
      <c r="D4703" s="147">
        <v>722710000000</v>
      </c>
      <c r="E4703" s="9">
        <v>0.6</v>
      </c>
    </row>
    <row r="4704" spans="1:5" x14ac:dyDescent="0.25">
      <c r="A4704" s="13">
        <v>48.04</v>
      </c>
      <c r="B4704" s="48" t="s">
        <v>21</v>
      </c>
      <c r="D4704" s="145">
        <v>722530300019</v>
      </c>
      <c r="E4704" s="9">
        <v>0.6</v>
      </c>
    </row>
    <row r="4705" spans="1:5" x14ac:dyDescent="0.25">
      <c r="A4705" s="13">
        <v>48.05</v>
      </c>
      <c r="B4705" s="48" t="s">
        <v>21</v>
      </c>
      <c r="D4705" s="147">
        <v>722540150019</v>
      </c>
      <c r="E4705" s="9">
        <v>0.6</v>
      </c>
    </row>
    <row r="4706" spans="1:5" x14ac:dyDescent="0.25">
      <c r="A4706" s="13">
        <v>48.06</v>
      </c>
      <c r="B4706" s="48" t="s">
        <v>21</v>
      </c>
      <c r="D4706" s="145">
        <v>722540150011</v>
      </c>
      <c r="E4706" s="9">
        <v>0.6</v>
      </c>
    </row>
    <row r="4707" spans="1:5" x14ac:dyDescent="0.25">
      <c r="A4707" s="13">
        <v>48.07</v>
      </c>
      <c r="B4707" s="48" t="s">
        <v>21</v>
      </c>
      <c r="D4707" s="147">
        <v>722550200039</v>
      </c>
      <c r="E4707" s="9">
        <v>0.6</v>
      </c>
    </row>
    <row r="4708" spans="1:5" x14ac:dyDescent="0.25">
      <c r="A4708" s="13">
        <v>48.08</v>
      </c>
      <c r="B4708" s="48" t="s">
        <v>21</v>
      </c>
      <c r="D4708" s="145">
        <v>722550200031</v>
      </c>
      <c r="E4708" s="9">
        <v>0.6</v>
      </c>
    </row>
    <row r="4709" spans="1:5" x14ac:dyDescent="0.25">
      <c r="A4709" s="13">
        <v>48.09</v>
      </c>
      <c r="B4709" s="48" t="s">
        <v>21</v>
      </c>
      <c r="D4709" s="147">
        <v>722620000011</v>
      </c>
      <c r="E4709" s="9">
        <v>0.6</v>
      </c>
    </row>
    <row r="4710" spans="1:5" x14ac:dyDescent="0.25">
      <c r="A4710" s="13">
        <v>48.1</v>
      </c>
      <c r="B4710" s="48" t="s">
        <v>21</v>
      </c>
      <c r="D4710" s="145">
        <v>722620000012</v>
      </c>
      <c r="E4710" s="9">
        <v>0.6</v>
      </c>
    </row>
    <row r="4711" spans="1:5" x14ac:dyDescent="0.25">
      <c r="A4711" s="13">
        <v>48.11</v>
      </c>
      <c r="B4711" s="48" t="s">
        <v>21</v>
      </c>
      <c r="D4711" s="147">
        <v>271019670041</v>
      </c>
      <c r="E4711" s="9">
        <v>0.6</v>
      </c>
    </row>
    <row r="4712" spans="1:5" x14ac:dyDescent="0.25">
      <c r="A4712" s="13">
        <v>48.12</v>
      </c>
      <c r="B4712" s="48" t="s">
        <v>21</v>
      </c>
      <c r="D4712" s="145">
        <v>510720910000</v>
      </c>
      <c r="E4712" s="9">
        <v>0.6</v>
      </c>
    </row>
    <row r="4713" spans="1:5" x14ac:dyDescent="0.25">
      <c r="A4713" s="13">
        <v>48.13</v>
      </c>
      <c r="B4713" s="48" t="s">
        <v>21</v>
      </c>
      <c r="D4713" s="147">
        <v>510720510000</v>
      </c>
      <c r="E4713" s="9">
        <v>0.6</v>
      </c>
    </row>
    <row r="4714" spans="1:5" x14ac:dyDescent="0.25">
      <c r="A4714" s="13">
        <v>48.14</v>
      </c>
      <c r="B4714" s="48" t="s">
        <v>21</v>
      </c>
      <c r="D4714" s="145">
        <v>510720100000</v>
      </c>
      <c r="E4714" s="9">
        <v>0.6</v>
      </c>
    </row>
    <row r="4715" spans="1:5" x14ac:dyDescent="0.25">
      <c r="A4715" s="13">
        <v>48.15</v>
      </c>
      <c r="B4715" s="48" t="s">
        <v>21</v>
      </c>
      <c r="D4715" s="147">
        <v>510710100000</v>
      </c>
      <c r="E4715" s="9">
        <v>0.6</v>
      </c>
    </row>
    <row r="4716" spans="1:5" x14ac:dyDescent="0.25">
      <c r="A4716" s="13">
        <v>48.16</v>
      </c>
      <c r="B4716" s="48" t="s">
        <v>21</v>
      </c>
      <c r="D4716" s="145">
        <v>510720990000</v>
      </c>
      <c r="E4716" s="9">
        <v>0.6</v>
      </c>
    </row>
    <row r="4717" spans="1:5" x14ac:dyDescent="0.25">
      <c r="A4717" s="13">
        <v>48.17</v>
      </c>
      <c r="B4717" s="48" t="s">
        <v>21</v>
      </c>
      <c r="D4717" s="147">
        <v>510720590000</v>
      </c>
      <c r="E4717" s="9">
        <v>0.6</v>
      </c>
    </row>
    <row r="4718" spans="1:5" x14ac:dyDescent="0.25">
      <c r="A4718" s="13">
        <v>48.18</v>
      </c>
      <c r="B4718" s="48" t="s">
        <v>21</v>
      </c>
      <c r="D4718" s="145">
        <v>510720300000</v>
      </c>
      <c r="E4718" s="9">
        <v>0.6</v>
      </c>
    </row>
    <row r="4719" spans="1:5" x14ac:dyDescent="0.25">
      <c r="A4719" s="13">
        <v>48.19</v>
      </c>
      <c r="B4719" s="48" t="s">
        <v>21</v>
      </c>
      <c r="D4719" s="147">
        <v>510710900000</v>
      </c>
      <c r="E4719" s="9">
        <v>0.6</v>
      </c>
    </row>
    <row r="4720" spans="1:5" x14ac:dyDescent="0.25">
      <c r="A4720" s="13">
        <v>48.2</v>
      </c>
      <c r="B4720" s="48" t="s">
        <v>21</v>
      </c>
      <c r="D4720" s="145">
        <v>510521000000</v>
      </c>
      <c r="E4720" s="9">
        <v>0.6</v>
      </c>
    </row>
    <row r="4721" spans="1:5" x14ac:dyDescent="0.25">
      <c r="A4721" s="13">
        <v>48.21</v>
      </c>
      <c r="B4721" s="48" t="s">
        <v>21</v>
      </c>
      <c r="D4721" s="147">
        <v>510310100000</v>
      </c>
      <c r="E4721" s="9">
        <v>0.6</v>
      </c>
    </row>
    <row r="4722" spans="1:5" x14ac:dyDescent="0.25">
      <c r="A4722" s="13">
        <v>48.22</v>
      </c>
      <c r="B4722" s="48" t="s">
        <v>21</v>
      </c>
      <c r="D4722" s="145">
        <v>510310900000</v>
      </c>
      <c r="E4722" s="9">
        <v>0.6</v>
      </c>
    </row>
    <row r="4723" spans="1:5" x14ac:dyDescent="0.25">
      <c r="A4723" s="13">
        <v>48.23</v>
      </c>
      <c r="B4723" s="48" t="s">
        <v>21</v>
      </c>
      <c r="D4723" s="147">
        <v>590900901019</v>
      </c>
      <c r="E4723" s="9">
        <v>0.6</v>
      </c>
    </row>
    <row r="4724" spans="1:5" x14ac:dyDescent="0.25">
      <c r="A4724" s="13">
        <v>48.24</v>
      </c>
      <c r="B4724" s="48" t="s">
        <v>21</v>
      </c>
      <c r="D4724" s="145">
        <v>590900901011</v>
      </c>
      <c r="E4724" s="9">
        <v>0.6</v>
      </c>
    </row>
    <row r="4725" spans="1:5" x14ac:dyDescent="0.25">
      <c r="A4725" s="13">
        <v>48.25</v>
      </c>
      <c r="B4725" s="48" t="s">
        <v>21</v>
      </c>
      <c r="D4725" s="147">
        <v>510400000019</v>
      </c>
      <c r="E4725" s="9">
        <v>0.6</v>
      </c>
    </row>
    <row r="4726" spans="1:5" x14ac:dyDescent="0.25">
      <c r="A4726" s="13">
        <v>48.26</v>
      </c>
      <c r="B4726" s="48" t="s">
        <v>21</v>
      </c>
      <c r="D4726" s="145">
        <v>481149009000</v>
      </c>
      <c r="E4726" s="9">
        <v>0.6</v>
      </c>
    </row>
    <row r="4727" spans="1:5" x14ac:dyDescent="0.25">
      <c r="A4727" s="13">
        <v>48.27</v>
      </c>
      <c r="B4727" s="48" t="s">
        <v>21</v>
      </c>
      <c r="D4727" s="147">
        <v>481149001000</v>
      </c>
      <c r="E4727" s="9">
        <v>0.6</v>
      </c>
    </row>
    <row r="4728" spans="1:5" x14ac:dyDescent="0.25">
      <c r="A4728" s="13">
        <v>48.28</v>
      </c>
      <c r="B4728" s="48" t="s">
        <v>21</v>
      </c>
      <c r="D4728" s="145">
        <v>820840000000</v>
      </c>
      <c r="E4728" s="9">
        <v>0.6</v>
      </c>
    </row>
    <row r="4729" spans="1:5" x14ac:dyDescent="0.25">
      <c r="A4729" s="13">
        <v>48.29</v>
      </c>
      <c r="B4729" s="48" t="s">
        <v>21</v>
      </c>
      <c r="D4729" s="147">
        <v>261510000000</v>
      </c>
      <c r="E4729" s="9">
        <v>0.6</v>
      </c>
    </row>
    <row r="4730" spans="1:5" x14ac:dyDescent="0.25">
      <c r="A4730" s="13">
        <v>48.3</v>
      </c>
      <c r="B4730" s="48" t="s">
        <v>21</v>
      </c>
      <c r="D4730" s="145">
        <v>282560000012</v>
      </c>
      <c r="E4730" s="9">
        <v>0.6</v>
      </c>
    </row>
    <row r="4731" spans="1:5" x14ac:dyDescent="0.25">
      <c r="A4731" s="13">
        <v>48.31</v>
      </c>
      <c r="B4731" s="48" t="s">
        <v>21</v>
      </c>
      <c r="D4731" s="147">
        <v>293379000013</v>
      </c>
      <c r="E4731" s="9">
        <v>0.6</v>
      </c>
    </row>
    <row r="4732" spans="1:5" x14ac:dyDescent="0.25">
      <c r="A4732" s="13">
        <v>48.32</v>
      </c>
      <c r="B4732" s="48" t="s">
        <v>21</v>
      </c>
      <c r="D4732" s="145">
        <v>710391000013</v>
      </c>
      <c r="E4732" s="9">
        <v>0.6</v>
      </c>
    </row>
    <row r="4733" spans="1:5" ht="15.75" thickBot="1" x14ac:dyDescent="0.3">
      <c r="A4733" s="13">
        <v>48.33</v>
      </c>
      <c r="B4733" s="48" t="s">
        <v>21</v>
      </c>
      <c r="D4733" s="152">
        <v>710310000012</v>
      </c>
      <c r="E4733" s="9">
        <v>0.6</v>
      </c>
    </row>
    <row r="4734" spans="1:5" x14ac:dyDescent="0.25">
      <c r="A4734" s="13">
        <v>48.34</v>
      </c>
      <c r="B4734" s="48" t="s">
        <v>21</v>
      </c>
    </row>
    <row r="4735" spans="1:5" x14ac:dyDescent="0.25">
      <c r="A4735" s="13">
        <v>48.35</v>
      </c>
      <c r="B4735" s="48" t="s">
        <v>21</v>
      </c>
    </row>
    <row r="4736" spans="1:5" x14ac:dyDescent="0.25">
      <c r="A4736" s="13">
        <v>48.36</v>
      </c>
      <c r="B4736" s="48" t="s">
        <v>21</v>
      </c>
    </row>
    <row r="4737" spans="1:2" x14ac:dyDescent="0.25">
      <c r="A4737" s="13">
        <v>48.37</v>
      </c>
      <c r="B4737" s="48" t="s">
        <v>21</v>
      </c>
    </row>
    <row r="4738" spans="1:2" x14ac:dyDescent="0.25">
      <c r="A4738" s="13">
        <v>48.38</v>
      </c>
      <c r="B4738" s="48" t="s">
        <v>21</v>
      </c>
    </row>
    <row r="4739" spans="1:2" x14ac:dyDescent="0.25">
      <c r="A4739" s="13">
        <v>48.39</v>
      </c>
      <c r="B4739" s="48" t="s">
        <v>21</v>
      </c>
    </row>
    <row r="4740" spans="1:2" x14ac:dyDescent="0.25">
      <c r="A4740" s="13">
        <v>48.4</v>
      </c>
      <c r="B4740" s="48" t="s">
        <v>21</v>
      </c>
    </row>
    <row r="4741" spans="1:2" x14ac:dyDescent="0.25">
      <c r="A4741" s="13">
        <v>48.41</v>
      </c>
      <c r="B4741" s="48" t="s">
        <v>21</v>
      </c>
    </row>
    <row r="4742" spans="1:2" x14ac:dyDescent="0.25">
      <c r="A4742" s="13">
        <v>48.42</v>
      </c>
      <c r="B4742" s="48" t="s">
        <v>21</v>
      </c>
    </row>
    <row r="4743" spans="1:2" x14ac:dyDescent="0.25">
      <c r="A4743" s="13">
        <v>48.43</v>
      </c>
      <c r="B4743" s="48" t="s">
        <v>21</v>
      </c>
    </row>
    <row r="4744" spans="1:2" x14ac:dyDescent="0.25">
      <c r="A4744" s="13">
        <v>48.44</v>
      </c>
      <c r="B4744" s="48" t="s">
        <v>21</v>
      </c>
    </row>
    <row r="4745" spans="1:2" x14ac:dyDescent="0.25">
      <c r="A4745" s="13">
        <v>48.45</v>
      </c>
      <c r="B4745" s="48" t="s">
        <v>21</v>
      </c>
    </row>
    <row r="4746" spans="1:2" x14ac:dyDescent="0.25">
      <c r="A4746" s="13">
        <v>48.46</v>
      </c>
      <c r="B4746" s="48" t="s">
        <v>21</v>
      </c>
    </row>
    <row r="4747" spans="1:2" x14ac:dyDescent="0.25">
      <c r="A4747" s="13">
        <v>48.47</v>
      </c>
      <c r="B4747" s="48" t="s">
        <v>21</v>
      </c>
    </row>
    <row r="4748" spans="1:2" x14ac:dyDescent="0.25">
      <c r="A4748" s="13">
        <v>48.48</v>
      </c>
      <c r="B4748" s="48" t="s">
        <v>21</v>
      </c>
    </row>
    <row r="4749" spans="1:2" x14ac:dyDescent="0.25">
      <c r="A4749" s="13">
        <v>48.49</v>
      </c>
      <c r="B4749" s="48" t="s">
        <v>21</v>
      </c>
    </row>
    <row r="4750" spans="1:2" x14ac:dyDescent="0.25">
      <c r="A4750" s="13">
        <v>48.5</v>
      </c>
      <c r="B4750" s="48" t="s">
        <v>21</v>
      </c>
    </row>
    <row r="4751" spans="1:2" x14ac:dyDescent="0.25">
      <c r="A4751" s="13">
        <v>48.51</v>
      </c>
      <c r="B4751" s="48" t="s">
        <v>21</v>
      </c>
    </row>
    <row r="4752" spans="1:2" x14ac:dyDescent="0.25">
      <c r="A4752" s="13">
        <v>48.52</v>
      </c>
      <c r="B4752" s="48" t="s">
        <v>21</v>
      </c>
    </row>
    <row r="4753" spans="1:2" x14ac:dyDescent="0.25">
      <c r="A4753" s="13">
        <v>48.53</v>
      </c>
      <c r="B4753" s="48" t="s">
        <v>21</v>
      </c>
    </row>
    <row r="4754" spans="1:2" x14ac:dyDescent="0.25">
      <c r="A4754" s="13">
        <v>48.54</v>
      </c>
      <c r="B4754" s="48" t="s">
        <v>21</v>
      </c>
    </row>
    <row r="4755" spans="1:2" x14ac:dyDescent="0.25">
      <c r="A4755" s="13">
        <v>48.55</v>
      </c>
      <c r="B4755" s="48" t="s">
        <v>21</v>
      </c>
    </row>
    <row r="4756" spans="1:2" x14ac:dyDescent="0.25">
      <c r="A4756" s="13">
        <v>48.56</v>
      </c>
      <c r="B4756" s="48" t="s">
        <v>21</v>
      </c>
    </row>
    <row r="4757" spans="1:2" x14ac:dyDescent="0.25">
      <c r="A4757" s="13">
        <v>48.57</v>
      </c>
      <c r="B4757" s="48" t="s">
        <v>21</v>
      </c>
    </row>
    <row r="4758" spans="1:2" x14ac:dyDescent="0.25">
      <c r="A4758" s="13">
        <v>48.58</v>
      </c>
      <c r="B4758" s="48" t="s">
        <v>21</v>
      </c>
    </row>
    <row r="4759" spans="1:2" x14ac:dyDescent="0.25">
      <c r="A4759" s="13">
        <v>48.59</v>
      </c>
      <c r="B4759" s="48" t="s">
        <v>21</v>
      </c>
    </row>
    <row r="4760" spans="1:2" x14ac:dyDescent="0.25">
      <c r="A4760" s="13">
        <v>48.6</v>
      </c>
      <c r="B4760" s="48" t="s">
        <v>21</v>
      </c>
    </row>
    <row r="4761" spans="1:2" x14ac:dyDescent="0.25">
      <c r="A4761" s="13">
        <v>48.61</v>
      </c>
      <c r="B4761" s="48" t="s">
        <v>21</v>
      </c>
    </row>
    <row r="4762" spans="1:2" x14ac:dyDescent="0.25">
      <c r="A4762" s="13">
        <v>48.62</v>
      </c>
      <c r="B4762" s="48" t="s">
        <v>21</v>
      </c>
    </row>
    <row r="4763" spans="1:2" x14ac:dyDescent="0.25">
      <c r="A4763" s="13">
        <v>48.63</v>
      </c>
      <c r="B4763" s="48" t="s">
        <v>21</v>
      </c>
    </row>
    <row r="4764" spans="1:2" x14ac:dyDescent="0.25">
      <c r="A4764" s="13">
        <v>48.64</v>
      </c>
      <c r="B4764" s="48" t="s">
        <v>21</v>
      </c>
    </row>
    <row r="4765" spans="1:2" x14ac:dyDescent="0.25">
      <c r="A4765" s="13">
        <v>48.65</v>
      </c>
      <c r="B4765" s="48" t="s">
        <v>21</v>
      </c>
    </row>
    <row r="4766" spans="1:2" x14ac:dyDescent="0.25">
      <c r="A4766" s="13">
        <v>48.66</v>
      </c>
      <c r="B4766" s="48" t="s">
        <v>21</v>
      </c>
    </row>
    <row r="4767" spans="1:2" x14ac:dyDescent="0.25">
      <c r="A4767" s="13">
        <v>48.67</v>
      </c>
      <c r="B4767" s="48" t="s">
        <v>21</v>
      </c>
    </row>
    <row r="4768" spans="1:2" x14ac:dyDescent="0.25">
      <c r="A4768" s="13">
        <v>48.68</v>
      </c>
      <c r="B4768" s="48" t="s">
        <v>21</v>
      </c>
    </row>
    <row r="4769" spans="1:2" x14ac:dyDescent="0.25">
      <c r="A4769" s="13">
        <v>48.69</v>
      </c>
      <c r="B4769" s="48" t="s">
        <v>21</v>
      </c>
    </row>
    <row r="4770" spans="1:2" x14ac:dyDescent="0.25">
      <c r="A4770" s="13">
        <v>48.7</v>
      </c>
      <c r="B4770" s="48" t="s">
        <v>21</v>
      </c>
    </row>
    <row r="4771" spans="1:2" x14ac:dyDescent="0.25">
      <c r="A4771" s="13">
        <v>48.71</v>
      </c>
      <c r="B4771" s="48" t="s">
        <v>21</v>
      </c>
    </row>
    <row r="4772" spans="1:2" x14ac:dyDescent="0.25">
      <c r="A4772" s="13">
        <v>48.72</v>
      </c>
      <c r="B4772" s="48" t="s">
        <v>21</v>
      </c>
    </row>
    <row r="4773" spans="1:2" x14ac:dyDescent="0.25">
      <c r="A4773" s="13">
        <v>48.73</v>
      </c>
      <c r="B4773" s="48" t="s">
        <v>21</v>
      </c>
    </row>
    <row r="4774" spans="1:2" x14ac:dyDescent="0.25">
      <c r="A4774" s="13">
        <v>48.74</v>
      </c>
      <c r="B4774" s="48" t="s">
        <v>21</v>
      </c>
    </row>
    <row r="4775" spans="1:2" x14ac:dyDescent="0.25">
      <c r="A4775" s="13">
        <v>48.75</v>
      </c>
      <c r="B4775" s="48" t="s">
        <v>21</v>
      </c>
    </row>
    <row r="4776" spans="1:2" x14ac:dyDescent="0.25">
      <c r="A4776" s="13">
        <v>48.76</v>
      </c>
      <c r="B4776" s="48" t="s">
        <v>21</v>
      </c>
    </row>
    <row r="4777" spans="1:2" x14ac:dyDescent="0.25">
      <c r="A4777" s="13">
        <v>48.77</v>
      </c>
      <c r="B4777" s="48" t="s">
        <v>21</v>
      </c>
    </row>
    <row r="4778" spans="1:2" x14ac:dyDescent="0.25">
      <c r="A4778" s="13">
        <v>48.78</v>
      </c>
      <c r="B4778" s="48" t="s">
        <v>21</v>
      </c>
    </row>
    <row r="4779" spans="1:2" x14ac:dyDescent="0.25">
      <c r="A4779" s="13">
        <v>48.79</v>
      </c>
      <c r="B4779" s="48" t="s">
        <v>21</v>
      </c>
    </row>
    <row r="4780" spans="1:2" x14ac:dyDescent="0.25">
      <c r="A4780" s="13">
        <v>48.8</v>
      </c>
      <c r="B4780" s="48" t="s">
        <v>21</v>
      </c>
    </row>
    <row r="4781" spans="1:2" x14ac:dyDescent="0.25">
      <c r="A4781" s="13">
        <v>48.81</v>
      </c>
      <c r="B4781" s="48" t="s">
        <v>21</v>
      </c>
    </row>
    <row r="4782" spans="1:2" x14ac:dyDescent="0.25">
      <c r="A4782" s="13">
        <v>48.82</v>
      </c>
      <c r="B4782" s="48" t="s">
        <v>21</v>
      </c>
    </row>
    <row r="4783" spans="1:2" x14ac:dyDescent="0.25">
      <c r="A4783" s="13">
        <v>48.83</v>
      </c>
      <c r="B4783" s="48" t="s">
        <v>21</v>
      </c>
    </row>
    <row r="4784" spans="1:2" x14ac:dyDescent="0.25">
      <c r="A4784" s="13">
        <v>48.84</v>
      </c>
      <c r="B4784" s="48" t="s">
        <v>21</v>
      </c>
    </row>
    <row r="4785" spans="1:2" x14ac:dyDescent="0.25">
      <c r="A4785" s="13">
        <v>48.85</v>
      </c>
      <c r="B4785" s="48" t="s">
        <v>21</v>
      </c>
    </row>
    <row r="4786" spans="1:2" x14ac:dyDescent="0.25">
      <c r="A4786" s="13">
        <v>48.86</v>
      </c>
      <c r="B4786" s="48" t="s">
        <v>21</v>
      </c>
    </row>
    <row r="4787" spans="1:2" x14ac:dyDescent="0.25">
      <c r="A4787" s="13">
        <v>48.87</v>
      </c>
      <c r="B4787" s="48" t="s">
        <v>21</v>
      </c>
    </row>
    <row r="4788" spans="1:2" x14ac:dyDescent="0.25">
      <c r="A4788" s="13">
        <v>48.88</v>
      </c>
      <c r="B4788" s="48" t="s">
        <v>21</v>
      </c>
    </row>
    <row r="4789" spans="1:2" x14ac:dyDescent="0.25">
      <c r="A4789" s="13">
        <v>48.89</v>
      </c>
      <c r="B4789" s="48" t="s">
        <v>21</v>
      </c>
    </row>
    <row r="4790" spans="1:2" x14ac:dyDescent="0.25">
      <c r="A4790" s="13">
        <v>48.9</v>
      </c>
      <c r="B4790" s="48" t="s">
        <v>21</v>
      </c>
    </row>
    <row r="4791" spans="1:2" x14ac:dyDescent="0.25">
      <c r="A4791" s="13">
        <v>48.91</v>
      </c>
      <c r="B4791" s="48" t="s">
        <v>21</v>
      </c>
    </row>
    <row r="4792" spans="1:2" x14ac:dyDescent="0.25">
      <c r="A4792" s="13">
        <v>48.92</v>
      </c>
      <c r="B4792" s="48" t="s">
        <v>21</v>
      </c>
    </row>
    <row r="4793" spans="1:2" x14ac:dyDescent="0.25">
      <c r="A4793" s="13">
        <v>48.93</v>
      </c>
      <c r="B4793" s="48" t="s">
        <v>21</v>
      </c>
    </row>
    <row r="4794" spans="1:2" x14ac:dyDescent="0.25">
      <c r="A4794" s="13">
        <v>48.94</v>
      </c>
      <c r="B4794" s="48" t="s">
        <v>21</v>
      </c>
    </row>
    <row r="4795" spans="1:2" x14ac:dyDescent="0.25">
      <c r="A4795" s="13">
        <v>48.95</v>
      </c>
      <c r="B4795" s="48" t="s">
        <v>21</v>
      </c>
    </row>
    <row r="4796" spans="1:2" x14ac:dyDescent="0.25">
      <c r="A4796" s="13">
        <v>48.96</v>
      </c>
      <c r="B4796" s="48" t="s">
        <v>21</v>
      </c>
    </row>
    <row r="4797" spans="1:2" x14ac:dyDescent="0.25">
      <c r="A4797" s="13">
        <v>48.97</v>
      </c>
      <c r="B4797" s="48" t="s">
        <v>21</v>
      </c>
    </row>
    <row r="4798" spans="1:2" x14ac:dyDescent="0.25">
      <c r="A4798" s="13">
        <v>48.98</v>
      </c>
      <c r="B4798" s="48" t="s">
        <v>21</v>
      </c>
    </row>
    <row r="4799" spans="1:2" x14ac:dyDescent="0.25">
      <c r="A4799" s="13">
        <v>48.99</v>
      </c>
      <c r="B4799" s="48" t="s">
        <v>21</v>
      </c>
    </row>
    <row r="4800" spans="1:2" x14ac:dyDescent="0.25">
      <c r="A4800" s="13">
        <v>49</v>
      </c>
      <c r="B4800" s="48" t="s">
        <v>21</v>
      </c>
    </row>
    <row r="4801" spans="1:2" x14ac:dyDescent="0.25">
      <c r="A4801" s="13">
        <v>49.01</v>
      </c>
      <c r="B4801" s="48" t="s">
        <v>21</v>
      </c>
    </row>
    <row r="4802" spans="1:2" x14ac:dyDescent="0.25">
      <c r="A4802" s="13">
        <v>49.02</v>
      </c>
      <c r="B4802" s="48" t="s">
        <v>21</v>
      </c>
    </row>
    <row r="4803" spans="1:2" x14ac:dyDescent="0.25">
      <c r="A4803" s="13">
        <v>49.03</v>
      </c>
      <c r="B4803" s="48" t="s">
        <v>21</v>
      </c>
    </row>
    <row r="4804" spans="1:2" x14ac:dyDescent="0.25">
      <c r="A4804" s="13">
        <v>49.04</v>
      </c>
      <c r="B4804" s="48" t="s">
        <v>21</v>
      </c>
    </row>
    <row r="4805" spans="1:2" x14ac:dyDescent="0.25">
      <c r="A4805" s="13">
        <v>49.05</v>
      </c>
      <c r="B4805" s="48" t="s">
        <v>21</v>
      </c>
    </row>
    <row r="4806" spans="1:2" x14ac:dyDescent="0.25">
      <c r="A4806" s="13">
        <v>49.06</v>
      </c>
      <c r="B4806" s="48" t="s">
        <v>21</v>
      </c>
    </row>
    <row r="4807" spans="1:2" x14ac:dyDescent="0.25">
      <c r="A4807" s="13">
        <v>49.07</v>
      </c>
      <c r="B4807" s="48" t="s">
        <v>21</v>
      </c>
    </row>
    <row r="4808" spans="1:2" x14ac:dyDescent="0.25">
      <c r="A4808" s="13">
        <v>49.08</v>
      </c>
      <c r="B4808" s="48" t="s">
        <v>21</v>
      </c>
    </row>
    <row r="4809" spans="1:2" x14ac:dyDescent="0.25">
      <c r="A4809" s="13">
        <v>49.09</v>
      </c>
      <c r="B4809" s="48" t="s">
        <v>21</v>
      </c>
    </row>
    <row r="4810" spans="1:2" x14ac:dyDescent="0.25">
      <c r="A4810" s="13">
        <v>49.1</v>
      </c>
      <c r="B4810" s="48" t="s">
        <v>21</v>
      </c>
    </row>
    <row r="4811" spans="1:2" x14ac:dyDescent="0.25">
      <c r="A4811" s="13">
        <v>49.11</v>
      </c>
      <c r="B4811" s="48" t="s">
        <v>21</v>
      </c>
    </row>
    <row r="4812" spans="1:2" x14ac:dyDescent="0.25">
      <c r="A4812" s="13">
        <v>49.12</v>
      </c>
      <c r="B4812" s="48" t="s">
        <v>21</v>
      </c>
    </row>
    <row r="4813" spans="1:2" x14ac:dyDescent="0.25">
      <c r="A4813" s="13">
        <v>49.13</v>
      </c>
      <c r="B4813" s="48" t="s">
        <v>21</v>
      </c>
    </row>
    <row r="4814" spans="1:2" x14ac:dyDescent="0.25">
      <c r="A4814" s="13">
        <v>49.14</v>
      </c>
      <c r="B4814" s="48" t="s">
        <v>21</v>
      </c>
    </row>
    <row r="4815" spans="1:2" x14ac:dyDescent="0.25">
      <c r="A4815" s="13">
        <v>49.15</v>
      </c>
      <c r="B4815" s="48" t="s">
        <v>21</v>
      </c>
    </row>
    <row r="4816" spans="1:2" x14ac:dyDescent="0.25">
      <c r="A4816" s="13">
        <v>49.16</v>
      </c>
      <c r="B4816" s="48" t="s">
        <v>21</v>
      </c>
    </row>
    <row r="4817" spans="1:2" x14ac:dyDescent="0.25">
      <c r="A4817" s="13">
        <v>49.17</v>
      </c>
      <c r="B4817" s="48" t="s">
        <v>21</v>
      </c>
    </row>
    <row r="4818" spans="1:2" x14ac:dyDescent="0.25">
      <c r="A4818" s="13">
        <v>49.18</v>
      </c>
      <c r="B4818" s="48" t="s">
        <v>21</v>
      </c>
    </row>
    <row r="4819" spans="1:2" x14ac:dyDescent="0.25">
      <c r="A4819" s="13">
        <v>49.19</v>
      </c>
      <c r="B4819" s="48" t="s">
        <v>21</v>
      </c>
    </row>
    <row r="4820" spans="1:2" x14ac:dyDescent="0.25">
      <c r="A4820" s="13">
        <v>49.2</v>
      </c>
      <c r="B4820" s="48" t="s">
        <v>21</v>
      </c>
    </row>
    <row r="4821" spans="1:2" x14ac:dyDescent="0.25">
      <c r="A4821" s="13">
        <v>49.21</v>
      </c>
      <c r="B4821" s="48" t="s">
        <v>21</v>
      </c>
    </row>
    <row r="4822" spans="1:2" x14ac:dyDescent="0.25">
      <c r="A4822" s="13">
        <v>49.22</v>
      </c>
      <c r="B4822" s="48" t="s">
        <v>21</v>
      </c>
    </row>
    <row r="4823" spans="1:2" x14ac:dyDescent="0.25">
      <c r="A4823" s="13">
        <v>49.23</v>
      </c>
      <c r="B4823" s="48" t="s">
        <v>21</v>
      </c>
    </row>
    <row r="4824" spans="1:2" x14ac:dyDescent="0.25">
      <c r="A4824" s="13">
        <v>49.24</v>
      </c>
      <c r="B4824" s="48" t="s">
        <v>21</v>
      </c>
    </row>
    <row r="4825" spans="1:2" x14ac:dyDescent="0.25">
      <c r="A4825" s="13">
        <v>49.25</v>
      </c>
      <c r="B4825" s="48" t="s">
        <v>21</v>
      </c>
    </row>
    <row r="4826" spans="1:2" x14ac:dyDescent="0.25">
      <c r="A4826" s="13">
        <v>49.26</v>
      </c>
      <c r="B4826" s="48" t="s">
        <v>21</v>
      </c>
    </row>
    <row r="4827" spans="1:2" x14ac:dyDescent="0.25">
      <c r="A4827" s="13">
        <v>49.27</v>
      </c>
      <c r="B4827" s="48" t="s">
        <v>21</v>
      </c>
    </row>
    <row r="4828" spans="1:2" x14ac:dyDescent="0.25">
      <c r="A4828" s="13">
        <v>49.28</v>
      </c>
      <c r="B4828" s="48" t="s">
        <v>21</v>
      </c>
    </row>
    <row r="4829" spans="1:2" x14ac:dyDescent="0.25">
      <c r="A4829" s="13">
        <v>49.29</v>
      </c>
      <c r="B4829" s="48" t="s">
        <v>21</v>
      </c>
    </row>
    <row r="4830" spans="1:2" x14ac:dyDescent="0.25">
      <c r="A4830" s="13">
        <v>49.3</v>
      </c>
      <c r="B4830" s="48" t="s">
        <v>21</v>
      </c>
    </row>
    <row r="4831" spans="1:2" x14ac:dyDescent="0.25">
      <c r="A4831" s="13">
        <v>49.31</v>
      </c>
      <c r="B4831" s="48" t="s">
        <v>21</v>
      </c>
    </row>
    <row r="4832" spans="1:2" x14ac:dyDescent="0.25">
      <c r="A4832" s="13">
        <v>49.32</v>
      </c>
      <c r="B4832" s="48" t="s">
        <v>21</v>
      </c>
    </row>
    <row r="4833" spans="1:2" x14ac:dyDescent="0.25">
      <c r="A4833" s="13">
        <v>49.33</v>
      </c>
      <c r="B4833" s="48" t="s">
        <v>21</v>
      </c>
    </row>
    <row r="4834" spans="1:2" x14ac:dyDescent="0.25">
      <c r="A4834" s="13">
        <v>49.34</v>
      </c>
      <c r="B4834" s="48" t="s">
        <v>21</v>
      </c>
    </row>
    <row r="4835" spans="1:2" x14ac:dyDescent="0.25">
      <c r="A4835" s="13">
        <v>49.35</v>
      </c>
      <c r="B4835" s="48" t="s">
        <v>21</v>
      </c>
    </row>
    <row r="4836" spans="1:2" x14ac:dyDescent="0.25">
      <c r="A4836" s="13">
        <v>49.36</v>
      </c>
      <c r="B4836" s="48" t="s">
        <v>21</v>
      </c>
    </row>
    <row r="4837" spans="1:2" x14ac:dyDescent="0.25">
      <c r="A4837" s="13">
        <v>49.37</v>
      </c>
      <c r="B4837" s="48" t="s">
        <v>21</v>
      </c>
    </row>
    <row r="4838" spans="1:2" x14ac:dyDescent="0.25">
      <c r="A4838" s="13">
        <v>49.38</v>
      </c>
      <c r="B4838" s="48" t="s">
        <v>21</v>
      </c>
    </row>
    <row r="4839" spans="1:2" x14ac:dyDescent="0.25">
      <c r="A4839" s="13">
        <v>49.39</v>
      </c>
      <c r="B4839" s="48" t="s">
        <v>21</v>
      </c>
    </row>
    <row r="4840" spans="1:2" x14ac:dyDescent="0.25">
      <c r="A4840" s="13">
        <v>49.4</v>
      </c>
      <c r="B4840" s="48" t="s">
        <v>21</v>
      </c>
    </row>
    <row r="4841" spans="1:2" x14ac:dyDescent="0.25">
      <c r="A4841" s="13">
        <v>49.41</v>
      </c>
      <c r="B4841" s="48" t="s">
        <v>21</v>
      </c>
    </row>
    <row r="4842" spans="1:2" x14ac:dyDescent="0.25">
      <c r="A4842" s="13">
        <v>49.42</v>
      </c>
      <c r="B4842" s="48" t="s">
        <v>21</v>
      </c>
    </row>
    <row r="4843" spans="1:2" x14ac:dyDescent="0.25">
      <c r="A4843" s="13">
        <v>49.43</v>
      </c>
      <c r="B4843" s="48" t="s">
        <v>21</v>
      </c>
    </row>
    <row r="4844" spans="1:2" x14ac:dyDescent="0.25">
      <c r="A4844" s="13">
        <v>49.44</v>
      </c>
      <c r="B4844" s="48" t="s">
        <v>21</v>
      </c>
    </row>
    <row r="4845" spans="1:2" x14ac:dyDescent="0.25">
      <c r="A4845" s="13">
        <v>49.45</v>
      </c>
      <c r="B4845" s="48" t="s">
        <v>21</v>
      </c>
    </row>
    <row r="4846" spans="1:2" x14ac:dyDescent="0.25">
      <c r="A4846" s="13">
        <v>49.46</v>
      </c>
      <c r="B4846" s="48" t="s">
        <v>21</v>
      </c>
    </row>
    <row r="4847" spans="1:2" x14ac:dyDescent="0.25">
      <c r="A4847" s="13">
        <v>49.47</v>
      </c>
      <c r="B4847" s="48" t="s">
        <v>21</v>
      </c>
    </row>
    <row r="4848" spans="1:2" x14ac:dyDescent="0.25">
      <c r="A4848" s="13">
        <v>49.48</v>
      </c>
      <c r="B4848" s="48" t="s">
        <v>21</v>
      </c>
    </row>
    <row r="4849" spans="1:2" x14ac:dyDescent="0.25">
      <c r="A4849" s="13">
        <v>49.49</v>
      </c>
      <c r="B4849" s="48" t="s">
        <v>21</v>
      </c>
    </row>
    <row r="4850" spans="1:2" x14ac:dyDescent="0.25">
      <c r="A4850" s="13">
        <v>49.5</v>
      </c>
      <c r="B4850" s="48" t="s">
        <v>21</v>
      </c>
    </row>
    <row r="4851" spans="1:2" x14ac:dyDescent="0.25">
      <c r="A4851" s="13">
        <v>49.51</v>
      </c>
      <c r="B4851" s="48" t="s">
        <v>21</v>
      </c>
    </row>
    <row r="4852" spans="1:2" x14ac:dyDescent="0.25">
      <c r="A4852" s="13">
        <v>49.52</v>
      </c>
      <c r="B4852" s="48" t="s">
        <v>21</v>
      </c>
    </row>
    <row r="4853" spans="1:2" x14ac:dyDescent="0.25">
      <c r="A4853" s="13">
        <v>49.53</v>
      </c>
      <c r="B4853" s="48" t="s">
        <v>21</v>
      </c>
    </row>
    <row r="4854" spans="1:2" x14ac:dyDescent="0.25">
      <c r="A4854" s="13">
        <v>49.54</v>
      </c>
      <c r="B4854" s="48" t="s">
        <v>21</v>
      </c>
    </row>
    <row r="4855" spans="1:2" x14ac:dyDescent="0.25">
      <c r="A4855" s="13">
        <v>49.55</v>
      </c>
      <c r="B4855" s="48" t="s">
        <v>21</v>
      </c>
    </row>
    <row r="4856" spans="1:2" x14ac:dyDescent="0.25">
      <c r="A4856" s="13">
        <v>49.56</v>
      </c>
      <c r="B4856" s="48" t="s">
        <v>21</v>
      </c>
    </row>
    <row r="4857" spans="1:2" x14ac:dyDescent="0.25">
      <c r="A4857" s="13">
        <v>49.57</v>
      </c>
      <c r="B4857" s="48" t="s">
        <v>21</v>
      </c>
    </row>
    <row r="4858" spans="1:2" x14ac:dyDescent="0.25">
      <c r="A4858" s="13">
        <v>49.58</v>
      </c>
      <c r="B4858" s="48" t="s">
        <v>21</v>
      </c>
    </row>
    <row r="4859" spans="1:2" x14ac:dyDescent="0.25">
      <c r="A4859" s="13">
        <v>49.59</v>
      </c>
      <c r="B4859" s="48" t="s">
        <v>21</v>
      </c>
    </row>
    <row r="4860" spans="1:2" x14ac:dyDescent="0.25">
      <c r="A4860" s="13">
        <v>49.6</v>
      </c>
      <c r="B4860" s="48" t="s">
        <v>21</v>
      </c>
    </row>
    <row r="4861" spans="1:2" x14ac:dyDescent="0.25">
      <c r="A4861" s="13">
        <v>49.61</v>
      </c>
      <c r="B4861" s="48" t="s">
        <v>21</v>
      </c>
    </row>
    <row r="4862" spans="1:2" x14ac:dyDescent="0.25">
      <c r="A4862" s="13">
        <v>49.62</v>
      </c>
      <c r="B4862" s="48" t="s">
        <v>21</v>
      </c>
    </row>
    <row r="4863" spans="1:2" x14ac:dyDescent="0.25">
      <c r="A4863" s="13">
        <v>49.63</v>
      </c>
      <c r="B4863" s="48" t="s">
        <v>21</v>
      </c>
    </row>
    <row r="4864" spans="1:2" x14ac:dyDescent="0.25">
      <c r="A4864" s="13">
        <v>49.64</v>
      </c>
      <c r="B4864" s="48" t="s">
        <v>21</v>
      </c>
    </row>
    <row r="4865" spans="1:2" x14ac:dyDescent="0.25">
      <c r="A4865" s="13">
        <v>49.65</v>
      </c>
      <c r="B4865" s="48" t="s">
        <v>21</v>
      </c>
    </row>
    <row r="4866" spans="1:2" x14ac:dyDescent="0.25">
      <c r="A4866" s="13">
        <v>49.66</v>
      </c>
      <c r="B4866" s="48" t="s">
        <v>21</v>
      </c>
    </row>
    <row r="4867" spans="1:2" x14ac:dyDescent="0.25">
      <c r="A4867" s="13">
        <v>49.67</v>
      </c>
      <c r="B4867" s="48" t="s">
        <v>21</v>
      </c>
    </row>
    <row r="4868" spans="1:2" x14ac:dyDescent="0.25">
      <c r="A4868" s="13">
        <v>49.68</v>
      </c>
      <c r="B4868" s="48" t="s">
        <v>21</v>
      </c>
    </row>
    <row r="4869" spans="1:2" x14ac:dyDescent="0.25">
      <c r="A4869" s="13">
        <v>49.69</v>
      </c>
      <c r="B4869" s="48" t="s">
        <v>21</v>
      </c>
    </row>
    <row r="4870" spans="1:2" x14ac:dyDescent="0.25">
      <c r="A4870" s="13">
        <v>49.7</v>
      </c>
      <c r="B4870" s="48" t="s">
        <v>21</v>
      </c>
    </row>
    <row r="4871" spans="1:2" x14ac:dyDescent="0.25">
      <c r="A4871" s="13">
        <v>49.71</v>
      </c>
      <c r="B4871" s="48" t="s">
        <v>21</v>
      </c>
    </row>
    <row r="4872" spans="1:2" x14ac:dyDescent="0.25">
      <c r="A4872" s="13">
        <v>49.72</v>
      </c>
      <c r="B4872" s="48" t="s">
        <v>21</v>
      </c>
    </row>
    <row r="4873" spans="1:2" x14ac:dyDescent="0.25">
      <c r="A4873" s="13">
        <v>49.73</v>
      </c>
      <c r="B4873" s="48" t="s">
        <v>21</v>
      </c>
    </row>
    <row r="4874" spans="1:2" x14ac:dyDescent="0.25">
      <c r="A4874" s="13">
        <v>49.74</v>
      </c>
      <c r="B4874" s="48" t="s">
        <v>21</v>
      </c>
    </row>
    <row r="4875" spans="1:2" x14ac:dyDescent="0.25">
      <c r="A4875" s="13">
        <v>49.75</v>
      </c>
      <c r="B4875" s="48" t="s">
        <v>21</v>
      </c>
    </row>
    <row r="4876" spans="1:2" x14ac:dyDescent="0.25">
      <c r="A4876" s="13">
        <v>49.76</v>
      </c>
      <c r="B4876" s="48" t="s">
        <v>21</v>
      </c>
    </row>
    <row r="4877" spans="1:2" x14ac:dyDescent="0.25">
      <c r="A4877" s="13">
        <v>49.77</v>
      </c>
      <c r="B4877" s="48" t="s">
        <v>21</v>
      </c>
    </row>
    <row r="4878" spans="1:2" x14ac:dyDescent="0.25">
      <c r="A4878" s="13">
        <v>49.78</v>
      </c>
      <c r="B4878" s="48" t="s">
        <v>21</v>
      </c>
    </row>
    <row r="4879" spans="1:2" x14ac:dyDescent="0.25">
      <c r="A4879" s="13">
        <v>49.79</v>
      </c>
      <c r="B4879" s="48" t="s">
        <v>21</v>
      </c>
    </row>
    <row r="4880" spans="1:2" x14ac:dyDescent="0.25">
      <c r="A4880" s="13">
        <v>49.8</v>
      </c>
      <c r="B4880" s="48" t="s">
        <v>21</v>
      </c>
    </row>
    <row r="4881" spans="1:2" x14ac:dyDescent="0.25">
      <c r="A4881" s="13">
        <v>49.81</v>
      </c>
      <c r="B4881" s="48" t="s">
        <v>21</v>
      </c>
    </row>
    <row r="4882" spans="1:2" x14ac:dyDescent="0.25">
      <c r="A4882" s="13">
        <v>49.82</v>
      </c>
      <c r="B4882" s="48" t="s">
        <v>21</v>
      </c>
    </row>
    <row r="4883" spans="1:2" x14ac:dyDescent="0.25">
      <c r="A4883" s="13">
        <v>49.83</v>
      </c>
      <c r="B4883" s="48" t="s">
        <v>21</v>
      </c>
    </row>
    <row r="4884" spans="1:2" x14ac:dyDescent="0.25">
      <c r="A4884" s="13">
        <v>49.84</v>
      </c>
      <c r="B4884" s="48" t="s">
        <v>21</v>
      </c>
    </row>
    <row r="4885" spans="1:2" x14ac:dyDescent="0.25">
      <c r="A4885" s="13">
        <v>49.85</v>
      </c>
      <c r="B4885" s="48" t="s">
        <v>21</v>
      </c>
    </row>
    <row r="4886" spans="1:2" x14ac:dyDescent="0.25">
      <c r="A4886" s="13">
        <v>49.86</v>
      </c>
      <c r="B4886" s="48" t="s">
        <v>21</v>
      </c>
    </row>
    <row r="4887" spans="1:2" x14ac:dyDescent="0.25">
      <c r="A4887" s="13">
        <v>49.87</v>
      </c>
      <c r="B4887" s="48" t="s">
        <v>21</v>
      </c>
    </row>
    <row r="4888" spans="1:2" x14ac:dyDescent="0.25">
      <c r="A4888" s="13">
        <v>49.88</v>
      </c>
      <c r="B4888" s="48" t="s">
        <v>21</v>
      </c>
    </row>
    <row r="4889" spans="1:2" x14ac:dyDescent="0.25">
      <c r="A4889" s="13">
        <v>49.89</v>
      </c>
      <c r="B4889" s="48" t="s">
        <v>21</v>
      </c>
    </row>
    <row r="4890" spans="1:2" x14ac:dyDescent="0.25">
      <c r="A4890" s="13">
        <v>49.9</v>
      </c>
      <c r="B4890" s="48" t="s">
        <v>21</v>
      </c>
    </row>
    <row r="4891" spans="1:2" x14ac:dyDescent="0.25">
      <c r="A4891" s="13">
        <v>49.91</v>
      </c>
      <c r="B4891" s="48" t="s">
        <v>21</v>
      </c>
    </row>
    <row r="4892" spans="1:2" x14ac:dyDescent="0.25">
      <c r="A4892" s="13">
        <v>49.92</v>
      </c>
      <c r="B4892" s="48" t="s">
        <v>21</v>
      </c>
    </row>
    <row r="4893" spans="1:2" x14ac:dyDescent="0.25">
      <c r="A4893" s="13">
        <v>49.93</v>
      </c>
      <c r="B4893" s="48" t="s">
        <v>21</v>
      </c>
    </row>
    <row r="4894" spans="1:2" x14ac:dyDescent="0.25">
      <c r="A4894" s="13">
        <v>49.94</v>
      </c>
      <c r="B4894" s="48" t="s">
        <v>21</v>
      </c>
    </row>
    <row r="4895" spans="1:2" x14ac:dyDescent="0.25">
      <c r="A4895" s="13">
        <v>49.95</v>
      </c>
      <c r="B4895" s="48" t="s">
        <v>21</v>
      </c>
    </row>
    <row r="4896" spans="1:2" x14ac:dyDescent="0.25">
      <c r="A4896" s="13">
        <v>49.96</v>
      </c>
      <c r="B4896" s="48" t="s">
        <v>21</v>
      </c>
    </row>
    <row r="4897" spans="1:2" x14ac:dyDescent="0.25">
      <c r="A4897" s="13">
        <v>49.97</v>
      </c>
      <c r="B4897" s="48" t="s">
        <v>21</v>
      </c>
    </row>
    <row r="4898" spans="1:2" x14ac:dyDescent="0.25">
      <c r="A4898" s="13">
        <v>49.98</v>
      </c>
      <c r="B4898" s="48" t="s">
        <v>21</v>
      </c>
    </row>
    <row r="4899" spans="1:2" x14ac:dyDescent="0.25">
      <c r="A4899" s="13">
        <v>49.99</v>
      </c>
      <c r="B4899" s="48" t="s">
        <v>21</v>
      </c>
    </row>
    <row r="4900" spans="1:2" x14ac:dyDescent="0.25">
      <c r="A4900" s="13">
        <v>50</v>
      </c>
      <c r="B4900" s="48" t="s">
        <v>21</v>
      </c>
    </row>
    <row r="4901" spans="1:2" x14ac:dyDescent="0.25">
      <c r="A4901" s="13">
        <v>50.01</v>
      </c>
      <c r="B4901" s="48" t="s">
        <v>21</v>
      </c>
    </row>
    <row r="4902" spans="1:2" x14ac:dyDescent="0.25">
      <c r="A4902" s="13">
        <v>50.02</v>
      </c>
      <c r="B4902" s="48" t="s">
        <v>21</v>
      </c>
    </row>
    <row r="4903" spans="1:2" x14ac:dyDescent="0.25">
      <c r="A4903" s="13">
        <v>50.03</v>
      </c>
      <c r="B4903" s="48" t="s">
        <v>21</v>
      </c>
    </row>
    <row r="4904" spans="1:2" x14ac:dyDescent="0.25">
      <c r="A4904" s="13">
        <v>50.04</v>
      </c>
      <c r="B4904" s="48" t="s">
        <v>21</v>
      </c>
    </row>
    <row r="4905" spans="1:2" x14ac:dyDescent="0.25">
      <c r="A4905" s="13">
        <v>50.05</v>
      </c>
      <c r="B4905" s="48" t="s">
        <v>21</v>
      </c>
    </row>
    <row r="4906" spans="1:2" x14ac:dyDescent="0.25">
      <c r="A4906" s="13">
        <v>50.06</v>
      </c>
      <c r="B4906" s="48" t="s">
        <v>21</v>
      </c>
    </row>
    <row r="4907" spans="1:2" x14ac:dyDescent="0.25">
      <c r="A4907" s="13">
        <v>50.07</v>
      </c>
      <c r="B4907" s="48" t="s">
        <v>21</v>
      </c>
    </row>
    <row r="4908" spans="1:2" x14ac:dyDescent="0.25">
      <c r="A4908" s="13">
        <v>50.08</v>
      </c>
      <c r="B4908" s="48" t="s">
        <v>21</v>
      </c>
    </row>
    <row r="4909" spans="1:2" x14ac:dyDescent="0.25">
      <c r="A4909" s="13">
        <v>50.09</v>
      </c>
      <c r="B4909" s="48" t="s">
        <v>21</v>
      </c>
    </row>
    <row r="4910" spans="1:2" x14ac:dyDescent="0.25">
      <c r="A4910" s="13">
        <v>50.1</v>
      </c>
      <c r="B4910" s="48" t="s">
        <v>21</v>
      </c>
    </row>
    <row r="4911" spans="1:2" x14ac:dyDescent="0.25">
      <c r="A4911" s="13">
        <v>50.11</v>
      </c>
      <c r="B4911" s="48" t="s">
        <v>21</v>
      </c>
    </row>
    <row r="4912" spans="1:2" x14ac:dyDescent="0.25">
      <c r="A4912" s="13">
        <v>50.12</v>
      </c>
      <c r="B4912" s="48" t="s">
        <v>21</v>
      </c>
    </row>
    <row r="4913" spans="1:2" x14ac:dyDescent="0.25">
      <c r="A4913" s="13">
        <v>50.13</v>
      </c>
      <c r="B4913" s="48" t="s">
        <v>21</v>
      </c>
    </row>
    <row r="4914" spans="1:2" x14ac:dyDescent="0.25">
      <c r="A4914" s="13">
        <v>50.14</v>
      </c>
      <c r="B4914" s="48" t="s">
        <v>21</v>
      </c>
    </row>
    <row r="4915" spans="1:2" x14ac:dyDescent="0.25">
      <c r="A4915" s="13">
        <v>50.15</v>
      </c>
      <c r="B4915" s="48" t="s">
        <v>21</v>
      </c>
    </row>
    <row r="4916" spans="1:2" x14ac:dyDescent="0.25">
      <c r="A4916" s="13">
        <v>50.16</v>
      </c>
      <c r="B4916" s="48" t="s">
        <v>21</v>
      </c>
    </row>
    <row r="4917" spans="1:2" x14ac:dyDescent="0.25">
      <c r="A4917" s="13">
        <v>50.17</v>
      </c>
      <c r="B4917" s="48" t="s">
        <v>21</v>
      </c>
    </row>
    <row r="4918" spans="1:2" x14ac:dyDescent="0.25">
      <c r="A4918" s="13">
        <v>50.18</v>
      </c>
      <c r="B4918" s="48" t="s">
        <v>21</v>
      </c>
    </row>
    <row r="4919" spans="1:2" x14ac:dyDescent="0.25">
      <c r="A4919" s="13">
        <v>50.19</v>
      </c>
      <c r="B4919" s="48" t="s">
        <v>21</v>
      </c>
    </row>
    <row r="4920" spans="1:2" x14ac:dyDescent="0.25">
      <c r="A4920" s="13">
        <v>50.2</v>
      </c>
      <c r="B4920" s="48" t="s">
        <v>21</v>
      </c>
    </row>
    <row r="4921" spans="1:2" x14ac:dyDescent="0.25">
      <c r="A4921" s="13">
        <v>50.21</v>
      </c>
      <c r="B4921" s="48" t="s">
        <v>21</v>
      </c>
    </row>
    <row r="4922" spans="1:2" x14ac:dyDescent="0.25">
      <c r="A4922" s="13">
        <v>50.22</v>
      </c>
      <c r="B4922" s="48" t="s">
        <v>21</v>
      </c>
    </row>
    <row r="4923" spans="1:2" x14ac:dyDescent="0.25">
      <c r="A4923" s="13">
        <v>50.23</v>
      </c>
      <c r="B4923" s="48" t="s">
        <v>21</v>
      </c>
    </row>
    <row r="4924" spans="1:2" x14ac:dyDescent="0.25">
      <c r="A4924" s="13">
        <v>50.24</v>
      </c>
      <c r="B4924" s="48" t="s">
        <v>21</v>
      </c>
    </row>
    <row r="4925" spans="1:2" x14ac:dyDescent="0.25">
      <c r="A4925" s="13">
        <v>50.25</v>
      </c>
      <c r="B4925" s="48" t="s">
        <v>21</v>
      </c>
    </row>
    <row r="4926" spans="1:2" x14ac:dyDescent="0.25">
      <c r="A4926" s="13">
        <v>50.26</v>
      </c>
      <c r="B4926" s="48" t="s">
        <v>21</v>
      </c>
    </row>
    <row r="4927" spans="1:2" x14ac:dyDescent="0.25">
      <c r="A4927" s="13">
        <v>50.27</v>
      </c>
      <c r="B4927" s="48" t="s">
        <v>21</v>
      </c>
    </row>
    <row r="4928" spans="1:2" x14ac:dyDescent="0.25">
      <c r="A4928" s="13">
        <v>50.28</v>
      </c>
      <c r="B4928" s="48" t="s">
        <v>21</v>
      </c>
    </row>
    <row r="4929" spans="1:2" x14ac:dyDescent="0.25">
      <c r="A4929" s="13">
        <v>50.29</v>
      </c>
      <c r="B4929" s="48" t="s">
        <v>21</v>
      </c>
    </row>
    <row r="4930" spans="1:2" x14ac:dyDescent="0.25">
      <c r="A4930" s="13">
        <v>50.3</v>
      </c>
      <c r="B4930" s="48" t="s">
        <v>21</v>
      </c>
    </row>
    <row r="4931" spans="1:2" x14ac:dyDescent="0.25">
      <c r="A4931" s="13">
        <v>50.31</v>
      </c>
      <c r="B4931" s="48" t="s">
        <v>21</v>
      </c>
    </row>
    <row r="4932" spans="1:2" x14ac:dyDescent="0.25">
      <c r="A4932" s="13">
        <v>50.32</v>
      </c>
      <c r="B4932" s="48" t="s">
        <v>21</v>
      </c>
    </row>
    <row r="4933" spans="1:2" x14ac:dyDescent="0.25">
      <c r="A4933" s="13">
        <v>50.33</v>
      </c>
      <c r="B4933" s="48" t="s">
        <v>21</v>
      </c>
    </row>
    <row r="4934" spans="1:2" x14ac:dyDescent="0.25">
      <c r="A4934" s="13">
        <v>50.34</v>
      </c>
      <c r="B4934" s="48" t="s">
        <v>21</v>
      </c>
    </row>
    <row r="4935" spans="1:2" x14ac:dyDescent="0.25">
      <c r="A4935" s="13">
        <v>50.35</v>
      </c>
      <c r="B4935" s="48" t="s">
        <v>21</v>
      </c>
    </row>
    <row r="4936" spans="1:2" x14ac:dyDescent="0.25">
      <c r="A4936" s="13">
        <v>50.36</v>
      </c>
      <c r="B4936" s="48" t="s">
        <v>21</v>
      </c>
    </row>
    <row r="4937" spans="1:2" x14ac:dyDescent="0.25">
      <c r="A4937" s="13">
        <v>50.37</v>
      </c>
      <c r="B4937" s="48" t="s">
        <v>21</v>
      </c>
    </row>
    <row r="4938" spans="1:2" x14ac:dyDescent="0.25">
      <c r="A4938" s="13">
        <v>50.38</v>
      </c>
      <c r="B4938" s="48" t="s">
        <v>21</v>
      </c>
    </row>
    <row r="4939" spans="1:2" x14ac:dyDescent="0.25">
      <c r="A4939" s="13">
        <v>50.39</v>
      </c>
      <c r="B4939" s="48" t="s">
        <v>21</v>
      </c>
    </row>
    <row r="4940" spans="1:2" x14ac:dyDescent="0.25">
      <c r="A4940" s="13">
        <v>50.4</v>
      </c>
      <c r="B4940" s="48" t="s">
        <v>21</v>
      </c>
    </row>
    <row r="4941" spans="1:2" x14ac:dyDescent="0.25">
      <c r="A4941" s="13">
        <v>50.41</v>
      </c>
      <c r="B4941" s="48" t="s">
        <v>21</v>
      </c>
    </row>
    <row r="4942" spans="1:2" x14ac:dyDescent="0.25">
      <c r="A4942" s="13">
        <v>50.42</v>
      </c>
      <c r="B4942" s="48" t="s">
        <v>21</v>
      </c>
    </row>
    <row r="4943" spans="1:2" x14ac:dyDescent="0.25">
      <c r="A4943" s="13">
        <v>50.43</v>
      </c>
      <c r="B4943" s="48" t="s">
        <v>21</v>
      </c>
    </row>
    <row r="4944" spans="1:2" x14ac:dyDescent="0.25">
      <c r="A4944" s="13">
        <v>50.44</v>
      </c>
      <c r="B4944" s="48" t="s">
        <v>21</v>
      </c>
    </row>
    <row r="4945" spans="1:2" x14ac:dyDescent="0.25">
      <c r="A4945" s="13">
        <v>50.45</v>
      </c>
      <c r="B4945" s="48" t="s">
        <v>21</v>
      </c>
    </row>
    <row r="4946" spans="1:2" x14ac:dyDescent="0.25">
      <c r="A4946" s="13">
        <v>50.46</v>
      </c>
      <c r="B4946" s="48" t="s">
        <v>21</v>
      </c>
    </row>
    <row r="4947" spans="1:2" x14ac:dyDescent="0.25">
      <c r="A4947" s="13">
        <v>50.47</v>
      </c>
      <c r="B4947" s="48" t="s">
        <v>21</v>
      </c>
    </row>
    <row r="4948" spans="1:2" x14ac:dyDescent="0.25">
      <c r="A4948" s="13">
        <v>50.48</v>
      </c>
      <c r="B4948" s="48" t="s">
        <v>21</v>
      </c>
    </row>
    <row r="4949" spans="1:2" x14ac:dyDescent="0.25">
      <c r="A4949" s="13">
        <v>50.49</v>
      </c>
      <c r="B4949" s="48" t="s">
        <v>21</v>
      </c>
    </row>
    <row r="4950" spans="1:2" x14ac:dyDescent="0.25">
      <c r="A4950" s="13">
        <v>50.5</v>
      </c>
      <c r="B4950" s="48" t="s">
        <v>21</v>
      </c>
    </row>
    <row r="4951" spans="1:2" x14ac:dyDescent="0.25">
      <c r="A4951" s="13">
        <v>50.51</v>
      </c>
      <c r="B4951" s="48" t="s">
        <v>21</v>
      </c>
    </row>
    <row r="4952" spans="1:2" x14ac:dyDescent="0.25">
      <c r="A4952" s="13">
        <v>50.52</v>
      </c>
      <c r="B4952" s="48" t="s">
        <v>21</v>
      </c>
    </row>
    <row r="4953" spans="1:2" x14ac:dyDescent="0.25">
      <c r="A4953" s="13">
        <v>50.53</v>
      </c>
      <c r="B4953" s="48" t="s">
        <v>21</v>
      </c>
    </row>
    <row r="4954" spans="1:2" x14ac:dyDescent="0.25">
      <c r="A4954" s="13">
        <v>50.54</v>
      </c>
      <c r="B4954" s="48" t="s">
        <v>21</v>
      </c>
    </row>
    <row r="4955" spans="1:2" x14ac:dyDescent="0.25">
      <c r="A4955" s="13">
        <v>50.55</v>
      </c>
      <c r="B4955" s="48" t="s">
        <v>21</v>
      </c>
    </row>
    <row r="4956" spans="1:2" x14ac:dyDescent="0.25">
      <c r="A4956" s="13">
        <v>50.56</v>
      </c>
      <c r="B4956" s="48" t="s">
        <v>21</v>
      </c>
    </row>
    <row r="4957" spans="1:2" x14ac:dyDescent="0.25">
      <c r="A4957" s="13">
        <v>50.57</v>
      </c>
      <c r="B4957" s="48" t="s">
        <v>21</v>
      </c>
    </row>
    <row r="4958" spans="1:2" x14ac:dyDescent="0.25">
      <c r="A4958" s="13">
        <v>50.58</v>
      </c>
      <c r="B4958" s="48" t="s">
        <v>21</v>
      </c>
    </row>
    <row r="4959" spans="1:2" x14ac:dyDescent="0.25">
      <c r="A4959" s="13">
        <v>50.59</v>
      </c>
      <c r="B4959" s="48" t="s">
        <v>21</v>
      </c>
    </row>
    <row r="4960" spans="1:2" x14ac:dyDescent="0.25">
      <c r="A4960" s="13">
        <v>50.6</v>
      </c>
      <c r="B4960" s="48" t="s">
        <v>21</v>
      </c>
    </row>
    <row r="4961" spans="1:2" x14ac:dyDescent="0.25">
      <c r="A4961" s="13">
        <v>50.61</v>
      </c>
      <c r="B4961" s="48" t="s">
        <v>21</v>
      </c>
    </row>
    <row r="4962" spans="1:2" x14ac:dyDescent="0.25">
      <c r="A4962" s="13">
        <v>50.62</v>
      </c>
      <c r="B4962" s="48" t="s">
        <v>21</v>
      </c>
    </row>
    <row r="4963" spans="1:2" x14ac:dyDescent="0.25">
      <c r="A4963" s="13">
        <v>50.63</v>
      </c>
      <c r="B4963" s="48" t="s">
        <v>21</v>
      </c>
    </row>
    <row r="4964" spans="1:2" x14ac:dyDescent="0.25">
      <c r="A4964" s="13">
        <v>50.64</v>
      </c>
      <c r="B4964" s="48" t="s">
        <v>21</v>
      </c>
    </row>
    <row r="4965" spans="1:2" x14ac:dyDescent="0.25">
      <c r="A4965" s="13">
        <v>50.65</v>
      </c>
      <c r="B4965" s="48" t="s">
        <v>21</v>
      </c>
    </row>
    <row r="4966" spans="1:2" x14ac:dyDescent="0.25">
      <c r="A4966" s="13">
        <v>50.66</v>
      </c>
      <c r="B4966" s="48" t="s">
        <v>21</v>
      </c>
    </row>
    <row r="4967" spans="1:2" x14ac:dyDescent="0.25">
      <c r="A4967" s="13">
        <v>50.67</v>
      </c>
      <c r="B4967" s="48" t="s">
        <v>21</v>
      </c>
    </row>
    <row r="4968" spans="1:2" x14ac:dyDescent="0.25">
      <c r="A4968" s="13">
        <v>50.68</v>
      </c>
      <c r="B4968" s="48" t="s">
        <v>21</v>
      </c>
    </row>
    <row r="4969" spans="1:2" x14ac:dyDescent="0.25">
      <c r="A4969" s="13">
        <v>50.69</v>
      </c>
      <c r="B4969" s="48" t="s">
        <v>21</v>
      </c>
    </row>
    <row r="4970" spans="1:2" x14ac:dyDescent="0.25">
      <c r="A4970" s="13">
        <v>50.7</v>
      </c>
      <c r="B4970" s="48" t="s">
        <v>21</v>
      </c>
    </row>
    <row r="4971" spans="1:2" x14ac:dyDescent="0.25">
      <c r="A4971" s="13">
        <v>50.71</v>
      </c>
      <c r="B4971" s="48" t="s">
        <v>21</v>
      </c>
    </row>
    <row r="4972" spans="1:2" x14ac:dyDescent="0.25">
      <c r="A4972" s="13">
        <v>50.72</v>
      </c>
      <c r="B4972" s="48" t="s">
        <v>21</v>
      </c>
    </row>
    <row r="4973" spans="1:2" x14ac:dyDescent="0.25">
      <c r="A4973" s="13">
        <v>50.73</v>
      </c>
      <c r="B4973" s="48" t="s">
        <v>21</v>
      </c>
    </row>
    <row r="4974" spans="1:2" x14ac:dyDescent="0.25">
      <c r="A4974" s="13">
        <v>50.74</v>
      </c>
      <c r="B4974" s="48" t="s">
        <v>21</v>
      </c>
    </row>
    <row r="4975" spans="1:2" x14ac:dyDescent="0.25">
      <c r="A4975" s="13">
        <v>50.75</v>
      </c>
      <c r="B4975" s="48" t="s">
        <v>21</v>
      </c>
    </row>
    <row r="4976" spans="1:2" x14ac:dyDescent="0.25">
      <c r="A4976" s="13">
        <v>50.76</v>
      </c>
      <c r="B4976" s="48" t="s">
        <v>21</v>
      </c>
    </row>
    <row r="4977" spans="1:2" x14ac:dyDescent="0.25">
      <c r="A4977" s="13">
        <v>50.77</v>
      </c>
      <c r="B4977" s="48" t="s">
        <v>21</v>
      </c>
    </row>
    <row r="4978" spans="1:2" x14ac:dyDescent="0.25">
      <c r="A4978" s="13">
        <v>50.78</v>
      </c>
      <c r="B4978" s="48" t="s">
        <v>21</v>
      </c>
    </row>
    <row r="4979" spans="1:2" x14ac:dyDescent="0.25">
      <c r="A4979" s="13">
        <v>50.79</v>
      </c>
      <c r="B4979" s="48" t="s">
        <v>21</v>
      </c>
    </row>
    <row r="4980" spans="1:2" x14ac:dyDescent="0.25">
      <c r="A4980" s="13">
        <v>50.8</v>
      </c>
      <c r="B4980" s="48" t="s">
        <v>21</v>
      </c>
    </row>
    <row r="4981" spans="1:2" x14ac:dyDescent="0.25">
      <c r="A4981" s="13">
        <v>50.81</v>
      </c>
      <c r="B4981" s="48" t="s">
        <v>21</v>
      </c>
    </row>
    <row r="4982" spans="1:2" x14ac:dyDescent="0.25">
      <c r="A4982" s="13">
        <v>50.82</v>
      </c>
      <c r="B4982" s="48" t="s">
        <v>21</v>
      </c>
    </row>
    <row r="4983" spans="1:2" x14ac:dyDescent="0.25">
      <c r="A4983" s="13">
        <v>50.83</v>
      </c>
      <c r="B4983" s="48" t="s">
        <v>21</v>
      </c>
    </row>
    <row r="4984" spans="1:2" x14ac:dyDescent="0.25">
      <c r="A4984" s="13">
        <v>50.84</v>
      </c>
      <c r="B4984" s="48" t="s">
        <v>21</v>
      </c>
    </row>
    <row r="4985" spans="1:2" x14ac:dyDescent="0.25">
      <c r="A4985" s="13">
        <v>50.85</v>
      </c>
      <c r="B4985" s="48" t="s">
        <v>21</v>
      </c>
    </row>
    <row r="4986" spans="1:2" x14ac:dyDescent="0.25">
      <c r="A4986" s="13">
        <v>50.86</v>
      </c>
      <c r="B4986" s="48" t="s">
        <v>21</v>
      </c>
    </row>
    <row r="4987" spans="1:2" x14ac:dyDescent="0.25">
      <c r="A4987" s="13">
        <v>50.87</v>
      </c>
      <c r="B4987" s="48" t="s">
        <v>21</v>
      </c>
    </row>
    <row r="4988" spans="1:2" x14ac:dyDescent="0.25">
      <c r="A4988" s="13">
        <v>50.88</v>
      </c>
      <c r="B4988" s="48" t="s">
        <v>21</v>
      </c>
    </row>
    <row r="4989" spans="1:2" x14ac:dyDescent="0.25">
      <c r="A4989" s="13">
        <v>50.89</v>
      </c>
      <c r="B4989" s="48" t="s">
        <v>21</v>
      </c>
    </row>
    <row r="4990" spans="1:2" x14ac:dyDescent="0.25">
      <c r="A4990" s="13">
        <v>50.9</v>
      </c>
      <c r="B4990" s="48" t="s">
        <v>21</v>
      </c>
    </row>
    <row r="4991" spans="1:2" x14ac:dyDescent="0.25">
      <c r="A4991" s="13">
        <v>50.91</v>
      </c>
      <c r="B4991" s="48" t="s">
        <v>21</v>
      </c>
    </row>
    <row r="4992" spans="1:2" x14ac:dyDescent="0.25">
      <c r="A4992" s="13">
        <v>50.92</v>
      </c>
      <c r="B4992" s="48" t="s">
        <v>21</v>
      </c>
    </row>
    <row r="4993" spans="1:2" x14ac:dyDescent="0.25">
      <c r="A4993" s="13">
        <v>50.93</v>
      </c>
      <c r="B4993" s="48" t="s">
        <v>21</v>
      </c>
    </row>
    <row r="4994" spans="1:2" x14ac:dyDescent="0.25">
      <c r="A4994" s="13">
        <v>50.94</v>
      </c>
      <c r="B4994" s="48" t="s">
        <v>21</v>
      </c>
    </row>
    <row r="4995" spans="1:2" x14ac:dyDescent="0.25">
      <c r="A4995" s="13">
        <v>50.95</v>
      </c>
      <c r="B4995" s="48" t="s">
        <v>21</v>
      </c>
    </row>
    <row r="4996" spans="1:2" x14ac:dyDescent="0.25">
      <c r="A4996" s="13">
        <v>50.96</v>
      </c>
      <c r="B4996" s="48" t="s">
        <v>21</v>
      </c>
    </row>
    <row r="4997" spans="1:2" x14ac:dyDescent="0.25">
      <c r="A4997" s="13">
        <v>50.97</v>
      </c>
      <c r="B4997" s="48" t="s">
        <v>21</v>
      </c>
    </row>
    <row r="4998" spans="1:2" x14ac:dyDescent="0.25">
      <c r="A4998" s="13">
        <v>50.98</v>
      </c>
      <c r="B4998" s="48" t="s">
        <v>21</v>
      </c>
    </row>
    <row r="4999" spans="1:2" x14ac:dyDescent="0.25">
      <c r="A4999" s="13">
        <v>50.99</v>
      </c>
      <c r="B4999" s="48" t="s">
        <v>21</v>
      </c>
    </row>
    <row r="5000" spans="1:2" x14ac:dyDescent="0.25">
      <c r="A5000" s="13">
        <v>51</v>
      </c>
      <c r="B5000" s="49" t="s">
        <v>17</v>
      </c>
    </row>
    <row r="5001" spans="1:2" x14ac:dyDescent="0.25">
      <c r="A5001" s="13">
        <v>51.01</v>
      </c>
      <c r="B5001" s="49" t="s">
        <v>17</v>
      </c>
    </row>
    <row r="5002" spans="1:2" x14ac:dyDescent="0.25">
      <c r="A5002" s="13">
        <v>51.02</v>
      </c>
      <c r="B5002" s="49" t="s">
        <v>17</v>
      </c>
    </row>
    <row r="5003" spans="1:2" x14ac:dyDescent="0.25">
      <c r="A5003" s="13">
        <v>51.03</v>
      </c>
      <c r="B5003" s="49" t="s">
        <v>17</v>
      </c>
    </row>
    <row r="5004" spans="1:2" x14ac:dyDescent="0.25">
      <c r="A5004" s="13">
        <v>51.04</v>
      </c>
      <c r="B5004" s="49" t="s">
        <v>17</v>
      </c>
    </row>
    <row r="5005" spans="1:2" x14ac:dyDescent="0.25">
      <c r="A5005" s="13">
        <v>51.05</v>
      </c>
      <c r="B5005" s="49" t="s">
        <v>17</v>
      </c>
    </row>
    <row r="5006" spans="1:2" x14ac:dyDescent="0.25">
      <c r="A5006" s="13">
        <v>51.06</v>
      </c>
      <c r="B5006" s="49" t="s">
        <v>17</v>
      </c>
    </row>
    <row r="5007" spans="1:2" x14ac:dyDescent="0.25">
      <c r="A5007" s="13">
        <v>51.07</v>
      </c>
      <c r="B5007" s="49" t="s">
        <v>17</v>
      </c>
    </row>
    <row r="5008" spans="1:2" x14ac:dyDescent="0.25">
      <c r="A5008" s="13">
        <v>51.08</v>
      </c>
      <c r="B5008" s="49" t="s">
        <v>17</v>
      </c>
    </row>
    <row r="5009" spans="1:2" x14ac:dyDescent="0.25">
      <c r="A5009" s="13">
        <v>51.09</v>
      </c>
      <c r="B5009" s="49" t="s">
        <v>17</v>
      </c>
    </row>
    <row r="5010" spans="1:2" x14ac:dyDescent="0.25">
      <c r="A5010" s="13">
        <v>51.1</v>
      </c>
      <c r="B5010" s="49" t="s">
        <v>17</v>
      </c>
    </row>
    <row r="5011" spans="1:2" x14ac:dyDescent="0.25">
      <c r="A5011" s="13">
        <v>51.11</v>
      </c>
      <c r="B5011" s="49" t="s">
        <v>17</v>
      </c>
    </row>
    <row r="5012" spans="1:2" x14ac:dyDescent="0.25">
      <c r="A5012" s="13">
        <v>51.12</v>
      </c>
      <c r="B5012" s="49" t="s">
        <v>17</v>
      </c>
    </row>
    <row r="5013" spans="1:2" x14ac:dyDescent="0.25">
      <c r="A5013" s="13">
        <v>51.13</v>
      </c>
      <c r="B5013" s="49" t="s">
        <v>17</v>
      </c>
    </row>
    <row r="5014" spans="1:2" x14ac:dyDescent="0.25">
      <c r="A5014" s="13">
        <v>51.14</v>
      </c>
      <c r="B5014" s="49" t="s">
        <v>17</v>
      </c>
    </row>
    <row r="5015" spans="1:2" x14ac:dyDescent="0.25">
      <c r="A5015" s="13">
        <v>51.15</v>
      </c>
      <c r="B5015" s="49" t="s">
        <v>17</v>
      </c>
    </row>
    <row r="5016" spans="1:2" x14ac:dyDescent="0.25">
      <c r="A5016" s="13">
        <v>51.16</v>
      </c>
      <c r="B5016" s="49" t="s">
        <v>17</v>
      </c>
    </row>
    <row r="5017" spans="1:2" x14ac:dyDescent="0.25">
      <c r="A5017" s="13">
        <v>51.17</v>
      </c>
      <c r="B5017" s="49" t="s">
        <v>17</v>
      </c>
    </row>
    <row r="5018" spans="1:2" x14ac:dyDescent="0.25">
      <c r="A5018" s="13">
        <v>51.18</v>
      </c>
      <c r="B5018" s="49" t="s">
        <v>17</v>
      </c>
    </row>
    <row r="5019" spans="1:2" x14ac:dyDescent="0.25">
      <c r="A5019" s="13">
        <v>51.19</v>
      </c>
      <c r="B5019" s="49" t="s">
        <v>17</v>
      </c>
    </row>
    <row r="5020" spans="1:2" x14ac:dyDescent="0.25">
      <c r="A5020" s="13">
        <v>51.2</v>
      </c>
      <c r="B5020" s="49" t="s">
        <v>17</v>
      </c>
    </row>
    <row r="5021" spans="1:2" x14ac:dyDescent="0.25">
      <c r="A5021" s="13">
        <v>51.21</v>
      </c>
      <c r="B5021" s="49" t="s">
        <v>17</v>
      </c>
    </row>
    <row r="5022" spans="1:2" x14ac:dyDescent="0.25">
      <c r="A5022" s="13">
        <v>51.22</v>
      </c>
      <c r="B5022" s="49" t="s">
        <v>17</v>
      </c>
    </row>
    <row r="5023" spans="1:2" x14ac:dyDescent="0.25">
      <c r="A5023" s="13">
        <v>51.23</v>
      </c>
      <c r="B5023" s="49" t="s">
        <v>17</v>
      </c>
    </row>
    <row r="5024" spans="1:2" x14ac:dyDescent="0.25">
      <c r="A5024" s="13">
        <v>51.24</v>
      </c>
      <c r="B5024" s="49" t="s">
        <v>17</v>
      </c>
    </row>
    <row r="5025" spans="1:2" x14ac:dyDescent="0.25">
      <c r="A5025" s="13">
        <v>51.25</v>
      </c>
      <c r="B5025" s="49" t="s">
        <v>17</v>
      </c>
    </row>
    <row r="5026" spans="1:2" x14ac:dyDescent="0.25">
      <c r="A5026" s="13">
        <v>51.26</v>
      </c>
      <c r="B5026" s="49" t="s">
        <v>17</v>
      </c>
    </row>
    <row r="5027" spans="1:2" x14ac:dyDescent="0.25">
      <c r="A5027" s="13">
        <v>51.27</v>
      </c>
      <c r="B5027" s="49" t="s">
        <v>17</v>
      </c>
    </row>
    <row r="5028" spans="1:2" x14ac:dyDescent="0.25">
      <c r="A5028" s="13">
        <v>51.28</v>
      </c>
      <c r="B5028" s="49" t="s">
        <v>17</v>
      </c>
    </row>
    <row r="5029" spans="1:2" x14ac:dyDescent="0.25">
      <c r="A5029" s="13">
        <v>51.29</v>
      </c>
      <c r="B5029" s="49" t="s">
        <v>17</v>
      </c>
    </row>
    <row r="5030" spans="1:2" x14ac:dyDescent="0.25">
      <c r="A5030" s="13">
        <v>51.3</v>
      </c>
      <c r="B5030" s="49" t="s">
        <v>17</v>
      </c>
    </row>
    <row r="5031" spans="1:2" x14ac:dyDescent="0.25">
      <c r="A5031" s="13">
        <v>51.31</v>
      </c>
      <c r="B5031" s="49" t="s">
        <v>17</v>
      </c>
    </row>
    <row r="5032" spans="1:2" x14ac:dyDescent="0.25">
      <c r="A5032" s="13">
        <v>51.32</v>
      </c>
      <c r="B5032" s="49" t="s">
        <v>17</v>
      </c>
    </row>
    <row r="5033" spans="1:2" x14ac:dyDescent="0.25">
      <c r="A5033" s="13">
        <v>51.33</v>
      </c>
      <c r="B5033" s="49" t="s">
        <v>17</v>
      </c>
    </row>
    <row r="5034" spans="1:2" x14ac:dyDescent="0.25">
      <c r="A5034" s="13">
        <v>51.34</v>
      </c>
      <c r="B5034" s="49" t="s">
        <v>17</v>
      </c>
    </row>
    <row r="5035" spans="1:2" x14ac:dyDescent="0.25">
      <c r="A5035" s="13">
        <v>51.35</v>
      </c>
      <c r="B5035" s="49" t="s">
        <v>17</v>
      </c>
    </row>
    <row r="5036" spans="1:2" x14ac:dyDescent="0.25">
      <c r="A5036" s="13">
        <v>51.36</v>
      </c>
      <c r="B5036" s="49" t="s">
        <v>17</v>
      </c>
    </row>
    <row r="5037" spans="1:2" x14ac:dyDescent="0.25">
      <c r="A5037" s="13">
        <v>51.37</v>
      </c>
      <c r="B5037" s="49" t="s">
        <v>17</v>
      </c>
    </row>
    <row r="5038" spans="1:2" x14ac:dyDescent="0.25">
      <c r="A5038" s="13">
        <v>51.38</v>
      </c>
      <c r="B5038" s="49" t="s">
        <v>17</v>
      </c>
    </row>
    <row r="5039" spans="1:2" x14ac:dyDescent="0.25">
      <c r="A5039" s="13">
        <v>51.39</v>
      </c>
      <c r="B5039" s="49" t="s">
        <v>17</v>
      </c>
    </row>
    <row r="5040" spans="1:2" x14ac:dyDescent="0.25">
      <c r="A5040" s="13">
        <v>51.4</v>
      </c>
      <c r="B5040" s="49" t="s">
        <v>17</v>
      </c>
    </row>
    <row r="5041" spans="1:2" x14ac:dyDescent="0.25">
      <c r="A5041" s="13">
        <v>51.41</v>
      </c>
      <c r="B5041" s="49" t="s">
        <v>17</v>
      </c>
    </row>
    <row r="5042" spans="1:2" x14ac:dyDescent="0.25">
      <c r="A5042" s="13">
        <v>51.42</v>
      </c>
      <c r="B5042" s="49" t="s">
        <v>17</v>
      </c>
    </row>
    <row r="5043" spans="1:2" x14ac:dyDescent="0.25">
      <c r="A5043" s="13">
        <v>51.43</v>
      </c>
      <c r="B5043" s="49" t="s">
        <v>17</v>
      </c>
    </row>
    <row r="5044" spans="1:2" x14ac:dyDescent="0.25">
      <c r="A5044" s="13">
        <v>51.44</v>
      </c>
      <c r="B5044" s="49" t="s">
        <v>17</v>
      </c>
    </row>
    <row r="5045" spans="1:2" x14ac:dyDescent="0.25">
      <c r="A5045" s="13">
        <v>51.45</v>
      </c>
      <c r="B5045" s="49" t="s">
        <v>17</v>
      </c>
    </row>
    <row r="5046" spans="1:2" x14ac:dyDescent="0.25">
      <c r="A5046" s="13">
        <v>51.46</v>
      </c>
      <c r="B5046" s="49" t="s">
        <v>17</v>
      </c>
    </row>
    <row r="5047" spans="1:2" x14ac:dyDescent="0.25">
      <c r="A5047" s="13">
        <v>51.47</v>
      </c>
      <c r="B5047" s="49" t="s">
        <v>17</v>
      </c>
    </row>
    <row r="5048" spans="1:2" x14ac:dyDescent="0.25">
      <c r="A5048" s="13">
        <v>51.48</v>
      </c>
      <c r="B5048" s="49" t="s">
        <v>17</v>
      </c>
    </row>
    <row r="5049" spans="1:2" x14ac:dyDescent="0.25">
      <c r="A5049" s="13">
        <v>51.49</v>
      </c>
      <c r="B5049" s="49" t="s">
        <v>17</v>
      </c>
    </row>
    <row r="5050" spans="1:2" x14ac:dyDescent="0.25">
      <c r="A5050" s="13">
        <v>51.5</v>
      </c>
      <c r="B5050" s="49" t="s">
        <v>17</v>
      </c>
    </row>
    <row r="5051" spans="1:2" x14ac:dyDescent="0.25">
      <c r="A5051" s="13">
        <v>51.51</v>
      </c>
      <c r="B5051" s="49" t="s">
        <v>17</v>
      </c>
    </row>
    <row r="5052" spans="1:2" x14ac:dyDescent="0.25">
      <c r="A5052" s="13">
        <v>51.52</v>
      </c>
      <c r="B5052" s="49" t="s">
        <v>17</v>
      </c>
    </row>
    <row r="5053" spans="1:2" x14ac:dyDescent="0.25">
      <c r="A5053" s="13">
        <v>51.53</v>
      </c>
      <c r="B5053" s="49" t="s">
        <v>17</v>
      </c>
    </row>
    <row r="5054" spans="1:2" x14ac:dyDescent="0.25">
      <c r="A5054" s="13">
        <v>51.54</v>
      </c>
      <c r="B5054" s="49" t="s">
        <v>17</v>
      </c>
    </row>
    <row r="5055" spans="1:2" x14ac:dyDescent="0.25">
      <c r="A5055" s="13">
        <v>51.55</v>
      </c>
      <c r="B5055" s="49" t="s">
        <v>17</v>
      </c>
    </row>
    <row r="5056" spans="1:2" x14ac:dyDescent="0.25">
      <c r="A5056" s="13">
        <v>51.56</v>
      </c>
      <c r="B5056" s="49" t="s">
        <v>17</v>
      </c>
    </row>
    <row r="5057" spans="1:2" x14ac:dyDescent="0.25">
      <c r="A5057" s="13">
        <v>51.57</v>
      </c>
      <c r="B5057" s="49" t="s">
        <v>17</v>
      </c>
    </row>
    <row r="5058" spans="1:2" x14ac:dyDescent="0.25">
      <c r="A5058" s="13">
        <v>51.58</v>
      </c>
      <c r="B5058" s="49" t="s">
        <v>17</v>
      </c>
    </row>
    <row r="5059" spans="1:2" x14ac:dyDescent="0.25">
      <c r="A5059" s="13">
        <v>51.59</v>
      </c>
      <c r="B5059" s="49" t="s">
        <v>17</v>
      </c>
    </row>
    <row r="5060" spans="1:2" x14ac:dyDescent="0.25">
      <c r="A5060" s="13">
        <v>51.6</v>
      </c>
      <c r="B5060" s="49" t="s">
        <v>17</v>
      </c>
    </row>
    <row r="5061" spans="1:2" x14ac:dyDescent="0.25">
      <c r="A5061" s="13">
        <v>51.61</v>
      </c>
      <c r="B5061" s="49" t="s">
        <v>17</v>
      </c>
    </row>
    <row r="5062" spans="1:2" x14ac:dyDescent="0.25">
      <c r="A5062" s="13">
        <v>51.62</v>
      </c>
      <c r="B5062" s="49" t="s">
        <v>17</v>
      </c>
    </row>
    <row r="5063" spans="1:2" x14ac:dyDescent="0.25">
      <c r="A5063" s="13">
        <v>51.63</v>
      </c>
      <c r="B5063" s="49" t="s">
        <v>17</v>
      </c>
    </row>
    <row r="5064" spans="1:2" x14ac:dyDescent="0.25">
      <c r="A5064" s="13">
        <v>51.64</v>
      </c>
      <c r="B5064" s="49" t="s">
        <v>17</v>
      </c>
    </row>
    <row r="5065" spans="1:2" x14ac:dyDescent="0.25">
      <c r="A5065" s="13">
        <v>51.65</v>
      </c>
      <c r="B5065" s="49" t="s">
        <v>17</v>
      </c>
    </row>
    <row r="5066" spans="1:2" x14ac:dyDescent="0.25">
      <c r="A5066" s="13">
        <v>51.66</v>
      </c>
      <c r="B5066" s="49" t="s">
        <v>17</v>
      </c>
    </row>
    <row r="5067" spans="1:2" x14ac:dyDescent="0.25">
      <c r="A5067" s="13">
        <v>51.67</v>
      </c>
      <c r="B5067" s="49" t="s">
        <v>17</v>
      </c>
    </row>
    <row r="5068" spans="1:2" x14ac:dyDescent="0.25">
      <c r="A5068" s="13">
        <v>51.68</v>
      </c>
      <c r="B5068" s="49" t="s">
        <v>17</v>
      </c>
    </row>
    <row r="5069" spans="1:2" x14ac:dyDescent="0.25">
      <c r="A5069" s="13">
        <v>51.69</v>
      </c>
      <c r="B5069" s="49" t="s">
        <v>17</v>
      </c>
    </row>
    <row r="5070" spans="1:2" x14ac:dyDescent="0.25">
      <c r="A5070" s="13">
        <v>51.7</v>
      </c>
      <c r="B5070" s="49" t="s">
        <v>17</v>
      </c>
    </row>
    <row r="5071" spans="1:2" x14ac:dyDescent="0.25">
      <c r="A5071" s="13">
        <v>51.71</v>
      </c>
      <c r="B5071" s="49" t="s">
        <v>17</v>
      </c>
    </row>
    <row r="5072" spans="1:2" x14ac:dyDescent="0.25">
      <c r="A5072" s="13">
        <v>51.72</v>
      </c>
      <c r="B5072" s="49" t="s">
        <v>17</v>
      </c>
    </row>
    <row r="5073" spans="1:2" x14ac:dyDescent="0.25">
      <c r="A5073" s="13">
        <v>51.73</v>
      </c>
      <c r="B5073" s="49" t="s">
        <v>17</v>
      </c>
    </row>
    <row r="5074" spans="1:2" x14ac:dyDescent="0.25">
      <c r="A5074" s="13">
        <v>51.74</v>
      </c>
      <c r="B5074" s="49" t="s">
        <v>17</v>
      </c>
    </row>
    <row r="5075" spans="1:2" x14ac:dyDescent="0.25">
      <c r="A5075" s="13">
        <v>51.75</v>
      </c>
      <c r="B5075" s="49" t="s">
        <v>17</v>
      </c>
    </row>
    <row r="5076" spans="1:2" x14ac:dyDescent="0.25">
      <c r="A5076" s="13">
        <v>51.76</v>
      </c>
      <c r="B5076" s="49" t="s">
        <v>17</v>
      </c>
    </row>
    <row r="5077" spans="1:2" x14ac:dyDescent="0.25">
      <c r="A5077" s="13">
        <v>51.77</v>
      </c>
      <c r="B5077" s="49" t="s">
        <v>17</v>
      </c>
    </row>
    <row r="5078" spans="1:2" x14ac:dyDescent="0.25">
      <c r="A5078" s="13">
        <v>51.78</v>
      </c>
      <c r="B5078" s="49" t="s">
        <v>17</v>
      </c>
    </row>
    <row r="5079" spans="1:2" x14ac:dyDescent="0.25">
      <c r="A5079" s="13">
        <v>51.79</v>
      </c>
      <c r="B5079" s="49" t="s">
        <v>17</v>
      </c>
    </row>
    <row r="5080" spans="1:2" x14ac:dyDescent="0.25">
      <c r="A5080" s="13">
        <v>51.8</v>
      </c>
      <c r="B5080" s="49" t="s">
        <v>17</v>
      </c>
    </row>
    <row r="5081" spans="1:2" x14ac:dyDescent="0.25">
      <c r="A5081" s="13">
        <v>51.81</v>
      </c>
      <c r="B5081" s="49" t="s">
        <v>17</v>
      </c>
    </row>
    <row r="5082" spans="1:2" x14ac:dyDescent="0.25">
      <c r="A5082" s="13">
        <v>51.82</v>
      </c>
      <c r="B5082" s="49" t="s">
        <v>17</v>
      </c>
    </row>
    <row r="5083" spans="1:2" x14ac:dyDescent="0.25">
      <c r="A5083" s="13">
        <v>51.83</v>
      </c>
      <c r="B5083" s="49" t="s">
        <v>17</v>
      </c>
    </row>
    <row r="5084" spans="1:2" x14ac:dyDescent="0.25">
      <c r="A5084" s="13">
        <v>51.84</v>
      </c>
      <c r="B5084" s="49" t="s">
        <v>17</v>
      </c>
    </row>
    <row r="5085" spans="1:2" x14ac:dyDescent="0.25">
      <c r="A5085" s="13">
        <v>51.85</v>
      </c>
      <c r="B5085" s="49" t="s">
        <v>17</v>
      </c>
    </row>
    <row r="5086" spans="1:2" x14ac:dyDescent="0.25">
      <c r="A5086" s="13">
        <v>51.86</v>
      </c>
      <c r="B5086" s="49" t="s">
        <v>17</v>
      </c>
    </row>
    <row r="5087" spans="1:2" x14ac:dyDescent="0.25">
      <c r="A5087" s="13">
        <v>51.87</v>
      </c>
      <c r="B5087" s="49" t="s">
        <v>17</v>
      </c>
    </row>
    <row r="5088" spans="1:2" x14ac:dyDescent="0.25">
      <c r="A5088" s="13">
        <v>51.88</v>
      </c>
      <c r="B5088" s="49" t="s">
        <v>17</v>
      </c>
    </row>
    <row r="5089" spans="1:2" x14ac:dyDescent="0.25">
      <c r="A5089" s="13">
        <v>51.89</v>
      </c>
      <c r="B5089" s="49" t="s">
        <v>17</v>
      </c>
    </row>
    <row r="5090" spans="1:2" x14ac:dyDescent="0.25">
      <c r="A5090" s="13">
        <v>51.9</v>
      </c>
      <c r="B5090" s="49" t="s">
        <v>17</v>
      </c>
    </row>
    <row r="5091" spans="1:2" x14ac:dyDescent="0.25">
      <c r="A5091" s="13">
        <v>51.91</v>
      </c>
      <c r="B5091" s="49" t="s">
        <v>17</v>
      </c>
    </row>
    <row r="5092" spans="1:2" x14ac:dyDescent="0.25">
      <c r="A5092" s="13">
        <v>51.92</v>
      </c>
      <c r="B5092" s="49" t="s">
        <v>17</v>
      </c>
    </row>
    <row r="5093" spans="1:2" x14ac:dyDescent="0.25">
      <c r="A5093" s="13">
        <v>51.93</v>
      </c>
      <c r="B5093" s="49" t="s">
        <v>17</v>
      </c>
    </row>
    <row r="5094" spans="1:2" x14ac:dyDescent="0.25">
      <c r="A5094" s="13">
        <v>51.94</v>
      </c>
      <c r="B5094" s="49" t="s">
        <v>17</v>
      </c>
    </row>
    <row r="5095" spans="1:2" x14ac:dyDescent="0.25">
      <c r="A5095" s="13">
        <v>51.95</v>
      </c>
      <c r="B5095" s="49" t="s">
        <v>17</v>
      </c>
    </row>
    <row r="5096" spans="1:2" x14ac:dyDescent="0.25">
      <c r="A5096" s="13">
        <v>51.96</v>
      </c>
      <c r="B5096" s="49" t="s">
        <v>17</v>
      </c>
    </row>
    <row r="5097" spans="1:2" x14ac:dyDescent="0.25">
      <c r="A5097" s="13">
        <v>51.97</v>
      </c>
      <c r="B5097" s="49" t="s">
        <v>17</v>
      </c>
    </row>
    <row r="5098" spans="1:2" x14ac:dyDescent="0.25">
      <c r="A5098" s="13">
        <v>51.98</v>
      </c>
      <c r="B5098" s="49" t="s">
        <v>17</v>
      </c>
    </row>
    <row r="5099" spans="1:2" x14ac:dyDescent="0.25">
      <c r="A5099" s="13">
        <v>51.99</v>
      </c>
      <c r="B5099" s="49" t="s">
        <v>17</v>
      </c>
    </row>
    <row r="5100" spans="1:2" x14ac:dyDescent="0.25">
      <c r="A5100" s="13">
        <v>52</v>
      </c>
      <c r="B5100" s="49" t="s">
        <v>17</v>
      </c>
    </row>
    <row r="5101" spans="1:2" x14ac:dyDescent="0.25">
      <c r="A5101" s="13">
        <v>52.01</v>
      </c>
      <c r="B5101" s="49" t="s">
        <v>17</v>
      </c>
    </row>
    <row r="5102" spans="1:2" x14ac:dyDescent="0.25">
      <c r="A5102" s="13">
        <v>52.02</v>
      </c>
      <c r="B5102" s="49" t="s">
        <v>17</v>
      </c>
    </row>
    <row r="5103" spans="1:2" x14ac:dyDescent="0.25">
      <c r="A5103" s="13">
        <v>52.03</v>
      </c>
      <c r="B5103" s="49" t="s">
        <v>17</v>
      </c>
    </row>
    <row r="5104" spans="1:2" x14ac:dyDescent="0.25">
      <c r="A5104" s="13">
        <v>52.04</v>
      </c>
      <c r="B5104" s="49" t="s">
        <v>17</v>
      </c>
    </row>
    <row r="5105" spans="1:2" x14ac:dyDescent="0.25">
      <c r="A5105" s="13">
        <v>52.05</v>
      </c>
      <c r="B5105" s="49" t="s">
        <v>17</v>
      </c>
    </row>
    <row r="5106" spans="1:2" x14ac:dyDescent="0.25">
      <c r="A5106" s="13">
        <v>52.06</v>
      </c>
      <c r="B5106" s="49" t="s">
        <v>17</v>
      </c>
    </row>
    <row r="5107" spans="1:2" x14ac:dyDescent="0.25">
      <c r="A5107" s="13">
        <v>52.07</v>
      </c>
      <c r="B5107" s="49" t="s">
        <v>17</v>
      </c>
    </row>
    <row r="5108" spans="1:2" x14ac:dyDescent="0.25">
      <c r="A5108" s="13">
        <v>52.08</v>
      </c>
      <c r="B5108" s="49" t="s">
        <v>17</v>
      </c>
    </row>
    <row r="5109" spans="1:2" x14ac:dyDescent="0.25">
      <c r="A5109" s="13">
        <v>52.09</v>
      </c>
      <c r="B5109" s="49" t="s">
        <v>17</v>
      </c>
    </row>
    <row r="5110" spans="1:2" x14ac:dyDescent="0.25">
      <c r="A5110" s="13">
        <v>52.1</v>
      </c>
      <c r="B5110" s="49" t="s">
        <v>17</v>
      </c>
    </row>
    <row r="5111" spans="1:2" x14ac:dyDescent="0.25">
      <c r="A5111" s="13">
        <v>52.11</v>
      </c>
      <c r="B5111" s="49" t="s">
        <v>17</v>
      </c>
    </row>
    <row r="5112" spans="1:2" x14ac:dyDescent="0.25">
      <c r="A5112" s="13">
        <v>52.12</v>
      </c>
      <c r="B5112" s="49" t="s">
        <v>17</v>
      </c>
    </row>
    <row r="5113" spans="1:2" x14ac:dyDescent="0.25">
      <c r="A5113" s="13">
        <v>52.13</v>
      </c>
      <c r="B5113" s="49" t="s">
        <v>17</v>
      </c>
    </row>
    <row r="5114" spans="1:2" x14ac:dyDescent="0.25">
      <c r="A5114" s="13">
        <v>52.14</v>
      </c>
      <c r="B5114" s="49" t="s">
        <v>17</v>
      </c>
    </row>
    <row r="5115" spans="1:2" x14ac:dyDescent="0.25">
      <c r="A5115" s="13">
        <v>52.15</v>
      </c>
      <c r="B5115" s="49" t="s">
        <v>17</v>
      </c>
    </row>
    <row r="5116" spans="1:2" x14ac:dyDescent="0.25">
      <c r="A5116" s="13">
        <v>52.16</v>
      </c>
      <c r="B5116" s="49" t="s">
        <v>17</v>
      </c>
    </row>
    <row r="5117" spans="1:2" x14ac:dyDescent="0.25">
      <c r="A5117" s="13">
        <v>52.17</v>
      </c>
      <c r="B5117" s="49" t="s">
        <v>17</v>
      </c>
    </row>
    <row r="5118" spans="1:2" x14ac:dyDescent="0.25">
      <c r="A5118" s="13">
        <v>52.18</v>
      </c>
      <c r="B5118" s="49" t="s">
        <v>17</v>
      </c>
    </row>
    <row r="5119" spans="1:2" x14ac:dyDescent="0.25">
      <c r="A5119" s="13">
        <v>52.19</v>
      </c>
      <c r="B5119" s="49" t="s">
        <v>17</v>
      </c>
    </row>
    <row r="5120" spans="1:2" x14ac:dyDescent="0.25">
      <c r="A5120" s="13">
        <v>52.2</v>
      </c>
      <c r="B5120" s="49" t="s">
        <v>17</v>
      </c>
    </row>
    <row r="5121" spans="1:2" x14ac:dyDescent="0.25">
      <c r="A5121" s="13">
        <v>52.21</v>
      </c>
      <c r="B5121" s="49" t="s">
        <v>17</v>
      </c>
    </row>
    <row r="5122" spans="1:2" x14ac:dyDescent="0.25">
      <c r="A5122" s="13">
        <v>52.22</v>
      </c>
      <c r="B5122" s="49" t="s">
        <v>17</v>
      </c>
    </row>
    <row r="5123" spans="1:2" x14ac:dyDescent="0.25">
      <c r="A5123" s="13">
        <v>52.23</v>
      </c>
      <c r="B5123" s="49" t="s">
        <v>17</v>
      </c>
    </row>
    <row r="5124" spans="1:2" x14ac:dyDescent="0.25">
      <c r="A5124" s="13">
        <v>52.24</v>
      </c>
      <c r="B5124" s="49" t="s">
        <v>17</v>
      </c>
    </row>
    <row r="5125" spans="1:2" x14ac:dyDescent="0.25">
      <c r="A5125" s="13">
        <v>52.25</v>
      </c>
      <c r="B5125" s="49" t="s">
        <v>17</v>
      </c>
    </row>
    <row r="5126" spans="1:2" x14ac:dyDescent="0.25">
      <c r="A5126" s="13">
        <v>52.26</v>
      </c>
      <c r="B5126" s="49" t="s">
        <v>17</v>
      </c>
    </row>
    <row r="5127" spans="1:2" x14ac:dyDescent="0.25">
      <c r="A5127" s="13">
        <v>52.27</v>
      </c>
      <c r="B5127" s="49" t="s">
        <v>17</v>
      </c>
    </row>
    <row r="5128" spans="1:2" x14ac:dyDescent="0.25">
      <c r="A5128" s="13">
        <v>52.28</v>
      </c>
      <c r="B5128" s="49" t="s">
        <v>17</v>
      </c>
    </row>
    <row r="5129" spans="1:2" x14ac:dyDescent="0.25">
      <c r="A5129" s="13">
        <v>52.29</v>
      </c>
      <c r="B5129" s="49" t="s">
        <v>17</v>
      </c>
    </row>
    <row r="5130" spans="1:2" x14ac:dyDescent="0.25">
      <c r="A5130" s="13">
        <v>52.3</v>
      </c>
      <c r="B5130" s="49" t="s">
        <v>17</v>
      </c>
    </row>
    <row r="5131" spans="1:2" x14ac:dyDescent="0.25">
      <c r="A5131" s="13">
        <v>52.31</v>
      </c>
      <c r="B5131" s="49" t="s">
        <v>17</v>
      </c>
    </row>
    <row r="5132" spans="1:2" x14ac:dyDescent="0.25">
      <c r="A5132" s="13">
        <v>52.32</v>
      </c>
      <c r="B5132" s="49" t="s">
        <v>17</v>
      </c>
    </row>
    <row r="5133" spans="1:2" x14ac:dyDescent="0.25">
      <c r="A5133" s="13">
        <v>52.33</v>
      </c>
      <c r="B5133" s="49" t="s">
        <v>17</v>
      </c>
    </row>
    <row r="5134" spans="1:2" x14ac:dyDescent="0.25">
      <c r="A5134" s="13">
        <v>52.34</v>
      </c>
      <c r="B5134" s="49" t="s">
        <v>17</v>
      </c>
    </row>
    <row r="5135" spans="1:2" x14ac:dyDescent="0.25">
      <c r="A5135" s="13">
        <v>52.35</v>
      </c>
      <c r="B5135" s="49" t="s">
        <v>17</v>
      </c>
    </row>
    <row r="5136" spans="1:2" x14ac:dyDescent="0.25">
      <c r="A5136" s="13">
        <v>52.36</v>
      </c>
      <c r="B5136" s="49" t="s">
        <v>17</v>
      </c>
    </row>
    <row r="5137" spans="1:2" x14ac:dyDescent="0.25">
      <c r="A5137" s="13">
        <v>52.37</v>
      </c>
      <c r="B5137" s="49" t="s">
        <v>17</v>
      </c>
    </row>
    <row r="5138" spans="1:2" x14ac:dyDescent="0.25">
      <c r="A5138" s="13">
        <v>52.38</v>
      </c>
      <c r="B5138" s="49" t="s">
        <v>17</v>
      </c>
    </row>
    <row r="5139" spans="1:2" x14ac:dyDescent="0.25">
      <c r="A5139" s="13">
        <v>52.39</v>
      </c>
      <c r="B5139" s="49" t="s">
        <v>17</v>
      </c>
    </row>
    <row r="5140" spans="1:2" x14ac:dyDescent="0.25">
      <c r="A5140" s="13">
        <v>52.4</v>
      </c>
      <c r="B5140" s="49" t="s">
        <v>17</v>
      </c>
    </row>
    <row r="5141" spans="1:2" x14ac:dyDescent="0.25">
      <c r="A5141" s="13">
        <v>52.41</v>
      </c>
      <c r="B5141" s="49" t="s">
        <v>17</v>
      </c>
    </row>
    <row r="5142" spans="1:2" x14ac:dyDescent="0.25">
      <c r="A5142" s="13">
        <v>52.42</v>
      </c>
      <c r="B5142" s="49" t="s">
        <v>17</v>
      </c>
    </row>
    <row r="5143" spans="1:2" x14ac:dyDescent="0.25">
      <c r="A5143" s="13">
        <v>52.43</v>
      </c>
      <c r="B5143" s="49" t="s">
        <v>17</v>
      </c>
    </row>
    <row r="5144" spans="1:2" x14ac:dyDescent="0.25">
      <c r="A5144" s="13">
        <v>52.44</v>
      </c>
      <c r="B5144" s="49" t="s">
        <v>17</v>
      </c>
    </row>
    <row r="5145" spans="1:2" x14ac:dyDescent="0.25">
      <c r="A5145" s="13">
        <v>52.45</v>
      </c>
      <c r="B5145" s="49" t="s">
        <v>17</v>
      </c>
    </row>
    <row r="5146" spans="1:2" x14ac:dyDescent="0.25">
      <c r="A5146" s="13">
        <v>52.46</v>
      </c>
      <c r="B5146" s="49" t="s">
        <v>17</v>
      </c>
    </row>
    <row r="5147" spans="1:2" x14ac:dyDescent="0.25">
      <c r="A5147" s="13">
        <v>52.47</v>
      </c>
      <c r="B5147" s="49" t="s">
        <v>17</v>
      </c>
    </row>
    <row r="5148" spans="1:2" x14ac:dyDescent="0.25">
      <c r="A5148" s="13">
        <v>52.48</v>
      </c>
      <c r="B5148" s="49" t="s">
        <v>17</v>
      </c>
    </row>
    <row r="5149" spans="1:2" x14ac:dyDescent="0.25">
      <c r="A5149" s="13">
        <v>52.49</v>
      </c>
      <c r="B5149" s="49" t="s">
        <v>17</v>
      </c>
    </row>
    <row r="5150" spans="1:2" x14ac:dyDescent="0.25">
      <c r="A5150" s="13">
        <v>52.5</v>
      </c>
      <c r="B5150" s="49" t="s">
        <v>17</v>
      </c>
    </row>
    <row r="5151" spans="1:2" x14ac:dyDescent="0.25">
      <c r="A5151" s="13">
        <v>52.51</v>
      </c>
      <c r="B5151" s="49" t="s">
        <v>17</v>
      </c>
    </row>
    <row r="5152" spans="1:2" x14ac:dyDescent="0.25">
      <c r="A5152" s="13">
        <v>52.52</v>
      </c>
      <c r="B5152" s="49" t="s">
        <v>17</v>
      </c>
    </row>
    <row r="5153" spans="1:2" x14ac:dyDescent="0.25">
      <c r="A5153" s="13">
        <v>52.53</v>
      </c>
      <c r="B5153" s="49" t="s">
        <v>17</v>
      </c>
    </row>
    <row r="5154" spans="1:2" x14ac:dyDescent="0.25">
      <c r="A5154" s="13">
        <v>52.54</v>
      </c>
      <c r="B5154" s="49" t="s">
        <v>17</v>
      </c>
    </row>
    <row r="5155" spans="1:2" x14ac:dyDescent="0.25">
      <c r="A5155" s="13">
        <v>52.55</v>
      </c>
      <c r="B5155" s="49" t="s">
        <v>17</v>
      </c>
    </row>
    <row r="5156" spans="1:2" x14ac:dyDescent="0.25">
      <c r="A5156" s="13">
        <v>52.56</v>
      </c>
      <c r="B5156" s="49" t="s">
        <v>17</v>
      </c>
    </row>
    <row r="5157" spans="1:2" x14ac:dyDescent="0.25">
      <c r="A5157" s="13">
        <v>52.57</v>
      </c>
      <c r="B5157" s="49" t="s">
        <v>17</v>
      </c>
    </row>
    <row r="5158" spans="1:2" x14ac:dyDescent="0.25">
      <c r="A5158" s="13">
        <v>52.58</v>
      </c>
      <c r="B5158" s="49" t="s">
        <v>17</v>
      </c>
    </row>
    <row r="5159" spans="1:2" x14ac:dyDescent="0.25">
      <c r="A5159" s="13">
        <v>52.59</v>
      </c>
      <c r="B5159" s="49" t="s">
        <v>17</v>
      </c>
    </row>
    <row r="5160" spans="1:2" x14ac:dyDescent="0.25">
      <c r="A5160" s="13">
        <v>52.6</v>
      </c>
      <c r="B5160" s="49" t="s">
        <v>17</v>
      </c>
    </row>
    <row r="5161" spans="1:2" x14ac:dyDescent="0.25">
      <c r="A5161" s="13">
        <v>52.61</v>
      </c>
      <c r="B5161" s="49" t="s">
        <v>17</v>
      </c>
    </row>
    <row r="5162" spans="1:2" x14ac:dyDescent="0.25">
      <c r="A5162" s="13">
        <v>52.62</v>
      </c>
      <c r="B5162" s="49" t="s">
        <v>17</v>
      </c>
    </row>
    <row r="5163" spans="1:2" x14ac:dyDescent="0.25">
      <c r="A5163" s="13">
        <v>52.63</v>
      </c>
      <c r="B5163" s="49" t="s">
        <v>17</v>
      </c>
    </row>
    <row r="5164" spans="1:2" x14ac:dyDescent="0.25">
      <c r="A5164" s="13">
        <v>52.64</v>
      </c>
      <c r="B5164" s="49" t="s">
        <v>17</v>
      </c>
    </row>
    <row r="5165" spans="1:2" x14ac:dyDescent="0.25">
      <c r="A5165" s="13">
        <v>52.65</v>
      </c>
      <c r="B5165" s="49" t="s">
        <v>17</v>
      </c>
    </row>
    <row r="5166" spans="1:2" x14ac:dyDescent="0.25">
      <c r="A5166" s="13">
        <v>52.66</v>
      </c>
      <c r="B5166" s="49" t="s">
        <v>17</v>
      </c>
    </row>
    <row r="5167" spans="1:2" x14ac:dyDescent="0.25">
      <c r="A5167" s="13">
        <v>52.67</v>
      </c>
      <c r="B5167" s="49" t="s">
        <v>17</v>
      </c>
    </row>
    <row r="5168" spans="1:2" x14ac:dyDescent="0.25">
      <c r="A5168" s="13">
        <v>52.68</v>
      </c>
      <c r="B5168" s="49" t="s">
        <v>17</v>
      </c>
    </row>
    <row r="5169" spans="1:2" x14ac:dyDescent="0.25">
      <c r="A5169" s="13">
        <v>52.69</v>
      </c>
      <c r="B5169" s="49" t="s">
        <v>17</v>
      </c>
    </row>
    <row r="5170" spans="1:2" x14ac:dyDescent="0.25">
      <c r="A5170" s="13">
        <v>52.7</v>
      </c>
      <c r="B5170" s="49" t="s">
        <v>17</v>
      </c>
    </row>
    <row r="5171" spans="1:2" x14ac:dyDescent="0.25">
      <c r="A5171" s="13">
        <v>52.71</v>
      </c>
      <c r="B5171" s="49" t="s">
        <v>17</v>
      </c>
    </row>
    <row r="5172" spans="1:2" x14ac:dyDescent="0.25">
      <c r="A5172" s="13">
        <v>52.72</v>
      </c>
      <c r="B5172" s="49" t="s">
        <v>17</v>
      </c>
    </row>
    <row r="5173" spans="1:2" x14ac:dyDescent="0.25">
      <c r="A5173" s="13">
        <v>52.73</v>
      </c>
      <c r="B5173" s="49" t="s">
        <v>17</v>
      </c>
    </row>
    <row r="5174" spans="1:2" x14ac:dyDescent="0.25">
      <c r="A5174" s="13">
        <v>52.74</v>
      </c>
      <c r="B5174" s="49" t="s">
        <v>17</v>
      </c>
    </row>
    <row r="5175" spans="1:2" x14ac:dyDescent="0.25">
      <c r="A5175" s="13">
        <v>52.75</v>
      </c>
      <c r="B5175" s="49" t="s">
        <v>17</v>
      </c>
    </row>
    <row r="5176" spans="1:2" x14ac:dyDescent="0.25">
      <c r="A5176" s="13">
        <v>52.76</v>
      </c>
      <c r="B5176" s="49" t="s">
        <v>17</v>
      </c>
    </row>
    <row r="5177" spans="1:2" x14ac:dyDescent="0.25">
      <c r="A5177" s="13">
        <v>52.77</v>
      </c>
      <c r="B5177" s="49" t="s">
        <v>17</v>
      </c>
    </row>
    <row r="5178" spans="1:2" x14ac:dyDescent="0.25">
      <c r="A5178" s="13">
        <v>52.78</v>
      </c>
      <c r="B5178" s="49" t="s">
        <v>17</v>
      </c>
    </row>
    <row r="5179" spans="1:2" x14ac:dyDescent="0.25">
      <c r="A5179" s="13">
        <v>52.79</v>
      </c>
      <c r="B5179" s="49" t="s">
        <v>17</v>
      </c>
    </row>
    <row r="5180" spans="1:2" x14ac:dyDescent="0.25">
      <c r="A5180" s="13">
        <v>52.8</v>
      </c>
      <c r="B5180" s="49" t="s">
        <v>17</v>
      </c>
    </row>
    <row r="5181" spans="1:2" x14ac:dyDescent="0.25">
      <c r="A5181" s="13">
        <v>52.81</v>
      </c>
      <c r="B5181" s="49" t="s">
        <v>17</v>
      </c>
    </row>
    <row r="5182" spans="1:2" x14ac:dyDescent="0.25">
      <c r="A5182" s="13">
        <v>52.82</v>
      </c>
      <c r="B5182" s="49" t="s">
        <v>17</v>
      </c>
    </row>
    <row r="5183" spans="1:2" x14ac:dyDescent="0.25">
      <c r="A5183" s="13">
        <v>52.83</v>
      </c>
      <c r="B5183" s="49" t="s">
        <v>17</v>
      </c>
    </row>
    <row r="5184" spans="1:2" x14ac:dyDescent="0.25">
      <c r="A5184" s="13">
        <v>52.84</v>
      </c>
      <c r="B5184" s="49" t="s">
        <v>17</v>
      </c>
    </row>
    <row r="5185" spans="1:2" x14ac:dyDescent="0.25">
      <c r="A5185" s="13">
        <v>52.85</v>
      </c>
      <c r="B5185" s="49" t="s">
        <v>17</v>
      </c>
    </row>
    <row r="5186" spans="1:2" x14ac:dyDescent="0.25">
      <c r="A5186" s="13">
        <v>52.86</v>
      </c>
      <c r="B5186" s="49" t="s">
        <v>17</v>
      </c>
    </row>
    <row r="5187" spans="1:2" x14ac:dyDescent="0.25">
      <c r="A5187" s="13">
        <v>52.87</v>
      </c>
      <c r="B5187" s="49" t="s">
        <v>17</v>
      </c>
    </row>
    <row r="5188" spans="1:2" x14ac:dyDescent="0.25">
      <c r="A5188" s="13">
        <v>52.88</v>
      </c>
      <c r="B5188" s="49" t="s">
        <v>17</v>
      </c>
    </row>
    <row r="5189" spans="1:2" x14ac:dyDescent="0.25">
      <c r="A5189" s="13">
        <v>52.89</v>
      </c>
      <c r="B5189" s="49" t="s">
        <v>17</v>
      </c>
    </row>
    <row r="5190" spans="1:2" x14ac:dyDescent="0.25">
      <c r="A5190" s="13">
        <v>52.9</v>
      </c>
      <c r="B5190" s="49" t="s">
        <v>17</v>
      </c>
    </row>
    <row r="5191" spans="1:2" x14ac:dyDescent="0.25">
      <c r="A5191" s="13">
        <v>52.91</v>
      </c>
      <c r="B5191" s="49" t="s">
        <v>17</v>
      </c>
    </row>
    <row r="5192" spans="1:2" x14ac:dyDescent="0.25">
      <c r="A5192" s="13">
        <v>52.92</v>
      </c>
      <c r="B5192" s="49" t="s">
        <v>17</v>
      </c>
    </row>
    <row r="5193" spans="1:2" x14ac:dyDescent="0.25">
      <c r="A5193" s="13">
        <v>52.93</v>
      </c>
      <c r="B5193" s="49" t="s">
        <v>17</v>
      </c>
    </row>
    <row r="5194" spans="1:2" x14ac:dyDescent="0.25">
      <c r="A5194" s="13">
        <v>52.94</v>
      </c>
      <c r="B5194" s="49" t="s">
        <v>17</v>
      </c>
    </row>
    <row r="5195" spans="1:2" x14ac:dyDescent="0.25">
      <c r="A5195" s="13">
        <v>52.95</v>
      </c>
      <c r="B5195" s="49" t="s">
        <v>17</v>
      </c>
    </row>
    <row r="5196" spans="1:2" x14ac:dyDescent="0.25">
      <c r="A5196" s="13">
        <v>52.96</v>
      </c>
      <c r="B5196" s="49" t="s">
        <v>17</v>
      </c>
    </row>
    <row r="5197" spans="1:2" x14ac:dyDescent="0.25">
      <c r="A5197" s="13">
        <v>52.97</v>
      </c>
      <c r="B5197" s="49" t="s">
        <v>17</v>
      </c>
    </row>
    <row r="5198" spans="1:2" x14ac:dyDescent="0.25">
      <c r="A5198" s="13">
        <v>52.98</v>
      </c>
      <c r="B5198" s="49" t="s">
        <v>17</v>
      </c>
    </row>
    <row r="5199" spans="1:2" x14ac:dyDescent="0.25">
      <c r="A5199" s="13">
        <v>52.99</v>
      </c>
      <c r="B5199" s="49" t="s">
        <v>17</v>
      </c>
    </row>
    <row r="5200" spans="1:2" x14ac:dyDescent="0.25">
      <c r="A5200" s="13">
        <v>53</v>
      </c>
      <c r="B5200" s="49" t="s">
        <v>17</v>
      </c>
    </row>
    <row r="5201" spans="1:2" x14ac:dyDescent="0.25">
      <c r="A5201" s="13">
        <v>53.01</v>
      </c>
      <c r="B5201" s="49" t="s">
        <v>17</v>
      </c>
    </row>
    <row r="5202" spans="1:2" x14ac:dyDescent="0.25">
      <c r="A5202" s="13">
        <v>53.02</v>
      </c>
      <c r="B5202" s="49" t="s">
        <v>17</v>
      </c>
    </row>
    <row r="5203" spans="1:2" x14ac:dyDescent="0.25">
      <c r="A5203" s="13">
        <v>53.03</v>
      </c>
      <c r="B5203" s="49" t="s">
        <v>17</v>
      </c>
    </row>
    <row r="5204" spans="1:2" x14ac:dyDescent="0.25">
      <c r="A5204" s="13">
        <v>53.04</v>
      </c>
      <c r="B5204" s="49" t="s">
        <v>17</v>
      </c>
    </row>
    <row r="5205" spans="1:2" x14ac:dyDescent="0.25">
      <c r="A5205" s="13">
        <v>53.05</v>
      </c>
      <c r="B5205" s="49" t="s">
        <v>17</v>
      </c>
    </row>
    <row r="5206" spans="1:2" x14ac:dyDescent="0.25">
      <c r="A5206" s="13">
        <v>53.06</v>
      </c>
      <c r="B5206" s="49" t="s">
        <v>17</v>
      </c>
    </row>
    <row r="5207" spans="1:2" x14ac:dyDescent="0.25">
      <c r="A5207" s="13">
        <v>53.07</v>
      </c>
      <c r="B5207" s="49" t="s">
        <v>17</v>
      </c>
    </row>
    <row r="5208" spans="1:2" x14ac:dyDescent="0.25">
      <c r="A5208" s="13">
        <v>53.08</v>
      </c>
      <c r="B5208" s="49" t="s">
        <v>17</v>
      </c>
    </row>
    <row r="5209" spans="1:2" x14ac:dyDescent="0.25">
      <c r="A5209" s="13">
        <v>53.09</v>
      </c>
      <c r="B5209" s="49" t="s">
        <v>17</v>
      </c>
    </row>
    <row r="5210" spans="1:2" x14ac:dyDescent="0.25">
      <c r="A5210" s="13">
        <v>53.1</v>
      </c>
      <c r="B5210" s="49" t="s">
        <v>17</v>
      </c>
    </row>
    <row r="5211" spans="1:2" x14ac:dyDescent="0.25">
      <c r="A5211" s="13">
        <v>53.11</v>
      </c>
      <c r="B5211" s="49" t="s">
        <v>17</v>
      </c>
    </row>
    <row r="5212" spans="1:2" x14ac:dyDescent="0.25">
      <c r="A5212" s="13">
        <v>53.12</v>
      </c>
      <c r="B5212" s="49" t="s">
        <v>17</v>
      </c>
    </row>
    <row r="5213" spans="1:2" x14ac:dyDescent="0.25">
      <c r="A5213" s="13">
        <v>53.13</v>
      </c>
      <c r="B5213" s="49" t="s">
        <v>17</v>
      </c>
    </row>
    <row r="5214" spans="1:2" x14ac:dyDescent="0.25">
      <c r="A5214" s="13">
        <v>53.14</v>
      </c>
      <c r="B5214" s="49" t="s">
        <v>17</v>
      </c>
    </row>
    <row r="5215" spans="1:2" x14ac:dyDescent="0.25">
      <c r="A5215" s="13">
        <v>53.15</v>
      </c>
      <c r="B5215" s="49" t="s">
        <v>17</v>
      </c>
    </row>
    <row r="5216" spans="1:2" x14ac:dyDescent="0.25">
      <c r="A5216" s="13">
        <v>53.16</v>
      </c>
      <c r="B5216" s="49" t="s">
        <v>17</v>
      </c>
    </row>
    <row r="5217" spans="1:2" x14ac:dyDescent="0.25">
      <c r="A5217" s="13">
        <v>53.17</v>
      </c>
      <c r="B5217" s="49" t="s">
        <v>17</v>
      </c>
    </row>
    <row r="5218" spans="1:2" x14ac:dyDescent="0.25">
      <c r="A5218" s="13">
        <v>53.18</v>
      </c>
      <c r="B5218" s="49" t="s">
        <v>17</v>
      </c>
    </row>
    <row r="5219" spans="1:2" x14ac:dyDescent="0.25">
      <c r="A5219" s="13">
        <v>53.19</v>
      </c>
      <c r="B5219" s="49" t="s">
        <v>17</v>
      </c>
    </row>
    <row r="5220" spans="1:2" x14ac:dyDescent="0.25">
      <c r="A5220" s="13">
        <v>53.2</v>
      </c>
      <c r="B5220" s="49" t="s">
        <v>17</v>
      </c>
    </row>
    <row r="5221" spans="1:2" x14ac:dyDescent="0.25">
      <c r="A5221" s="13">
        <v>53.21</v>
      </c>
      <c r="B5221" s="49" t="s">
        <v>17</v>
      </c>
    </row>
    <row r="5222" spans="1:2" x14ac:dyDescent="0.25">
      <c r="A5222" s="13">
        <v>53.22</v>
      </c>
      <c r="B5222" s="49" t="s">
        <v>17</v>
      </c>
    </row>
    <row r="5223" spans="1:2" x14ac:dyDescent="0.25">
      <c r="A5223" s="13">
        <v>53.23</v>
      </c>
      <c r="B5223" s="49" t="s">
        <v>17</v>
      </c>
    </row>
    <row r="5224" spans="1:2" x14ac:dyDescent="0.25">
      <c r="A5224" s="13">
        <v>53.24</v>
      </c>
      <c r="B5224" s="49" t="s">
        <v>17</v>
      </c>
    </row>
    <row r="5225" spans="1:2" x14ac:dyDescent="0.25">
      <c r="A5225" s="13">
        <v>53.25</v>
      </c>
      <c r="B5225" s="49" t="s">
        <v>17</v>
      </c>
    </row>
    <row r="5226" spans="1:2" x14ac:dyDescent="0.25">
      <c r="A5226" s="13">
        <v>53.26</v>
      </c>
      <c r="B5226" s="49" t="s">
        <v>17</v>
      </c>
    </row>
    <row r="5227" spans="1:2" x14ac:dyDescent="0.25">
      <c r="A5227" s="13">
        <v>53.27</v>
      </c>
      <c r="B5227" s="49" t="s">
        <v>17</v>
      </c>
    </row>
    <row r="5228" spans="1:2" x14ac:dyDescent="0.25">
      <c r="A5228" s="13">
        <v>53.28</v>
      </c>
      <c r="B5228" s="49" t="s">
        <v>17</v>
      </c>
    </row>
    <row r="5229" spans="1:2" x14ac:dyDescent="0.25">
      <c r="A5229" s="13">
        <v>53.29</v>
      </c>
      <c r="B5229" s="49" t="s">
        <v>17</v>
      </c>
    </row>
    <row r="5230" spans="1:2" x14ac:dyDescent="0.25">
      <c r="A5230" s="13">
        <v>53.3</v>
      </c>
      <c r="B5230" s="49" t="s">
        <v>17</v>
      </c>
    </row>
    <row r="5231" spans="1:2" x14ac:dyDescent="0.25">
      <c r="A5231" s="13">
        <v>53.31</v>
      </c>
      <c r="B5231" s="49" t="s">
        <v>17</v>
      </c>
    </row>
    <row r="5232" spans="1:2" x14ac:dyDescent="0.25">
      <c r="A5232" s="13">
        <v>53.32</v>
      </c>
      <c r="B5232" s="49" t="s">
        <v>17</v>
      </c>
    </row>
    <row r="5233" spans="1:2" x14ac:dyDescent="0.25">
      <c r="A5233" s="13">
        <v>53.330000000000098</v>
      </c>
      <c r="B5233" s="49" t="s">
        <v>17</v>
      </c>
    </row>
    <row r="5234" spans="1:2" x14ac:dyDescent="0.25">
      <c r="A5234" s="13">
        <v>53.34</v>
      </c>
      <c r="B5234" s="49" t="s">
        <v>17</v>
      </c>
    </row>
    <row r="5235" spans="1:2" x14ac:dyDescent="0.25">
      <c r="A5235" s="13">
        <v>53.35</v>
      </c>
      <c r="B5235" s="49" t="s">
        <v>17</v>
      </c>
    </row>
    <row r="5236" spans="1:2" x14ac:dyDescent="0.25">
      <c r="A5236" s="13">
        <v>53.36</v>
      </c>
      <c r="B5236" s="49" t="s">
        <v>17</v>
      </c>
    </row>
    <row r="5237" spans="1:2" x14ac:dyDescent="0.25">
      <c r="A5237" s="13">
        <v>53.37</v>
      </c>
      <c r="B5237" s="49" t="s">
        <v>17</v>
      </c>
    </row>
    <row r="5238" spans="1:2" x14ac:dyDescent="0.25">
      <c r="A5238" s="13">
        <v>53.38</v>
      </c>
      <c r="B5238" s="49" t="s">
        <v>17</v>
      </c>
    </row>
    <row r="5239" spans="1:2" x14ac:dyDescent="0.25">
      <c r="A5239" s="13">
        <v>53.39</v>
      </c>
      <c r="B5239" s="49" t="s">
        <v>17</v>
      </c>
    </row>
    <row r="5240" spans="1:2" x14ac:dyDescent="0.25">
      <c r="A5240" s="13">
        <v>53.4</v>
      </c>
      <c r="B5240" s="49" t="s">
        <v>17</v>
      </c>
    </row>
    <row r="5241" spans="1:2" x14ac:dyDescent="0.25">
      <c r="A5241" s="13">
        <v>53.41</v>
      </c>
      <c r="B5241" s="49" t="s">
        <v>17</v>
      </c>
    </row>
    <row r="5242" spans="1:2" x14ac:dyDescent="0.25">
      <c r="A5242" s="13">
        <v>53.42</v>
      </c>
      <c r="B5242" s="49" t="s">
        <v>17</v>
      </c>
    </row>
    <row r="5243" spans="1:2" x14ac:dyDescent="0.25">
      <c r="A5243" s="13">
        <v>53.43</v>
      </c>
      <c r="B5243" s="49" t="s">
        <v>17</v>
      </c>
    </row>
    <row r="5244" spans="1:2" x14ac:dyDescent="0.25">
      <c r="A5244" s="13">
        <v>53.44</v>
      </c>
      <c r="B5244" s="49" t="s">
        <v>17</v>
      </c>
    </row>
    <row r="5245" spans="1:2" x14ac:dyDescent="0.25">
      <c r="A5245" s="13">
        <v>53.45</v>
      </c>
      <c r="B5245" s="49" t="s">
        <v>17</v>
      </c>
    </row>
    <row r="5246" spans="1:2" x14ac:dyDescent="0.25">
      <c r="A5246" s="13">
        <v>53.46</v>
      </c>
      <c r="B5246" s="49" t="s">
        <v>17</v>
      </c>
    </row>
    <row r="5247" spans="1:2" x14ac:dyDescent="0.25">
      <c r="A5247" s="13">
        <v>53.47</v>
      </c>
      <c r="B5247" s="49" t="s">
        <v>17</v>
      </c>
    </row>
    <row r="5248" spans="1:2" x14ac:dyDescent="0.25">
      <c r="A5248" s="13">
        <v>53.48</v>
      </c>
      <c r="B5248" s="49" t="s">
        <v>17</v>
      </c>
    </row>
    <row r="5249" spans="1:2" x14ac:dyDescent="0.25">
      <c r="A5249" s="13">
        <v>53.49</v>
      </c>
      <c r="B5249" s="49" t="s">
        <v>17</v>
      </c>
    </row>
    <row r="5250" spans="1:2" x14ac:dyDescent="0.25">
      <c r="A5250" s="13">
        <v>53.5</v>
      </c>
      <c r="B5250" s="49" t="s">
        <v>17</v>
      </c>
    </row>
    <row r="5251" spans="1:2" x14ac:dyDescent="0.25">
      <c r="A5251" s="13">
        <v>53.51</v>
      </c>
      <c r="B5251" s="49" t="s">
        <v>17</v>
      </c>
    </row>
    <row r="5252" spans="1:2" x14ac:dyDescent="0.25">
      <c r="A5252" s="13">
        <v>53.52</v>
      </c>
      <c r="B5252" s="49" t="s">
        <v>17</v>
      </c>
    </row>
    <row r="5253" spans="1:2" x14ac:dyDescent="0.25">
      <c r="A5253" s="13">
        <v>53.53</v>
      </c>
      <c r="B5253" s="49" t="s">
        <v>17</v>
      </c>
    </row>
    <row r="5254" spans="1:2" x14ac:dyDescent="0.25">
      <c r="A5254" s="13">
        <v>53.54</v>
      </c>
      <c r="B5254" s="49" t="s">
        <v>17</v>
      </c>
    </row>
    <row r="5255" spans="1:2" x14ac:dyDescent="0.25">
      <c r="A5255" s="13">
        <v>53.55</v>
      </c>
      <c r="B5255" s="49" t="s">
        <v>17</v>
      </c>
    </row>
    <row r="5256" spans="1:2" x14ac:dyDescent="0.25">
      <c r="A5256" s="13">
        <v>53.56</v>
      </c>
      <c r="B5256" s="49" t="s">
        <v>17</v>
      </c>
    </row>
    <row r="5257" spans="1:2" x14ac:dyDescent="0.25">
      <c r="A5257" s="13">
        <v>53.57</v>
      </c>
      <c r="B5257" s="49" t="s">
        <v>17</v>
      </c>
    </row>
    <row r="5258" spans="1:2" x14ac:dyDescent="0.25">
      <c r="A5258" s="13">
        <v>53.580000000000098</v>
      </c>
      <c r="B5258" s="49" t="s">
        <v>17</v>
      </c>
    </row>
    <row r="5259" spans="1:2" x14ac:dyDescent="0.25">
      <c r="A5259" s="13">
        <v>53.59</v>
      </c>
      <c r="B5259" s="49" t="s">
        <v>17</v>
      </c>
    </row>
    <row r="5260" spans="1:2" x14ac:dyDescent="0.25">
      <c r="A5260" s="13">
        <v>53.6</v>
      </c>
      <c r="B5260" s="49" t="s">
        <v>17</v>
      </c>
    </row>
    <row r="5261" spans="1:2" x14ac:dyDescent="0.25">
      <c r="A5261" s="13">
        <v>53.61</v>
      </c>
      <c r="B5261" s="49" t="s">
        <v>17</v>
      </c>
    </row>
    <row r="5262" spans="1:2" x14ac:dyDescent="0.25">
      <c r="A5262" s="13">
        <v>53.62</v>
      </c>
      <c r="B5262" s="49" t="s">
        <v>17</v>
      </c>
    </row>
    <row r="5263" spans="1:2" x14ac:dyDescent="0.25">
      <c r="A5263" s="13">
        <v>53.63</v>
      </c>
      <c r="B5263" s="49" t="s">
        <v>17</v>
      </c>
    </row>
    <row r="5264" spans="1:2" x14ac:dyDescent="0.25">
      <c r="A5264" s="13">
        <v>53.64</v>
      </c>
      <c r="B5264" s="49" t="s">
        <v>17</v>
      </c>
    </row>
    <row r="5265" spans="1:2" x14ac:dyDescent="0.25">
      <c r="A5265" s="13">
        <v>53.65</v>
      </c>
      <c r="B5265" s="49" t="s">
        <v>17</v>
      </c>
    </row>
    <row r="5266" spans="1:2" x14ac:dyDescent="0.25">
      <c r="A5266" s="13">
        <v>53.66</v>
      </c>
      <c r="B5266" s="49" t="s">
        <v>17</v>
      </c>
    </row>
    <row r="5267" spans="1:2" x14ac:dyDescent="0.25">
      <c r="A5267" s="13">
        <v>53.67</v>
      </c>
      <c r="B5267" s="49" t="s">
        <v>17</v>
      </c>
    </row>
    <row r="5268" spans="1:2" x14ac:dyDescent="0.25">
      <c r="A5268" s="13">
        <v>53.68</v>
      </c>
      <c r="B5268" s="49" t="s">
        <v>17</v>
      </c>
    </row>
    <row r="5269" spans="1:2" x14ac:dyDescent="0.25">
      <c r="A5269" s="13">
        <v>53.69</v>
      </c>
      <c r="B5269" s="49" t="s">
        <v>17</v>
      </c>
    </row>
    <row r="5270" spans="1:2" x14ac:dyDescent="0.25">
      <c r="A5270" s="13">
        <v>53.7</v>
      </c>
      <c r="B5270" s="49" t="s">
        <v>17</v>
      </c>
    </row>
    <row r="5271" spans="1:2" x14ac:dyDescent="0.25">
      <c r="A5271" s="13">
        <v>53.71</v>
      </c>
      <c r="B5271" s="49" t="s">
        <v>17</v>
      </c>
    </row>
    <row r="5272" spans="1:2" x14ac:dyDescent="0.25">
      <c r="A5272" s="13">
        <v>53.72</v>
      </c>
      <c r="B5272" s="49" t="s">
        <v>17</v>
      </c>
    </row>
    <row r="5273" spans="1:2" x14ac:dyDescent="0.25">
      <c r="A5273" s="13">
        <v>53.73</v>
      </c>
      <c r="B5273" s="49" t="s">
        <v>17</v>
      </c>
    </row>
    <row r="5274" spans="1:2" x14ac:dyDescent="0.25">
      <c r="A5274" s="13">
        <v>53.74</v>
      </c>
      <c r="B5274" s="49" t="s">
        <v>17</v>
      </c>
    </row>
    <row r="5275" spans="1:2" x14ac:dyDescent="0.25">
      <c r="A5275" s="13">
        <v>53.75</v>
      </c>
      <c r="B5275" s="49" t="s">
        <v>17</v>
      </c>
    </row>
    <row r="5276" spans="1:2" x14ac:dyDescent="0.25">
      <c r="A5276" s="13">
        <v>53.76</v>
      </c>
      <c r="B5276" s="49" t="s">
        <v>17</v>
      </c>
    </row>
    <row r="5277" spans="1:2" x14ac:dyDescent="0.25">
      <c r="A5277" s="13">
        <v>53.77</v>
      </c>
      <c r="B5277" s="49" t="s">
        <v>17</v>
      </c>
    </row>
    <row r="5278" spans="1:2" x14ac:dyDescent="0.25">
      <c r="A5278" s="13">
        <v>53.78</v>
      </c>
      <c r="B5278" s="49" t="s">
        <v>17</v>
      </c>
    </row>
    <row r="5279" spans="1:2" x14ac:dyDescent="0.25">
      <c r="A5279" s="13">
        <v>53.79</v>
      </c>
      <c r="B5279" s="49" t="s">
        <v>17</v>
      </c>
    </row>
    <row r="5280" spans="1:2" x14ac:dyDescent="0.25">
      <c r="A5280" s="13">
        <v>53.8</v>
      </c>
      <c r="B5280" s="49" t="s">
        <v>17</v>
      </c>
    </row>
    <row r="5281" spans="1:2" x14ac:dyDescent="0.25">
      <c r="A5281" s="13">
        <v>53.81</v>
      </c>
      <c r="B5281" s="49" t="s">
        <v>17</v>
      </c>
    </row>
    <row r="5282" spans="1:2" x14ac:dyDescent="0.25">
      <c r="A5282" s="13">
        <v>53.82</v>
      </c>
      <c r="B5282" s="49" t="s">
        <v>17</v>
      </c>
    </row>
    <row r="5283" spans="1:2" x14ac:dyDescent="0.25">
      <c r="A5283" s="13">
        <v>53.830000000000098</v>
      </c>
      <c r="B5283" s="49" t="s">
        <v>17</v>
      </c>
    </row>
    <row r="5284" spans="1:2" x14ac:dyDescent="0.25">
      <c r="A5284" s="13">
        <v>53.84</v>
      </c>
      <c r="B5284" s="49" t="s">
        <v>17</v>
      </c>
    </row>
    <row r="5285" spans="1:2" x14ac:dyDescent="0.25">
      <c r="A5285" s="13">
        <v>53.85</v>
      </c>
      <c r="B5285" s="49" t="s">
        <v>17</v>
      </c>
    </row>
    <row r="5286" spans="1:2" x14ac:dyDescent="0.25">
      <c r="A5286" s="13">
        <v>53.86</v>
      </c>
      <c r="B5286" s="49" t="s">
        <v>17</v>
      </c>
    </row>
    <row r="5287" spans="1:2" x14ac:dyDescent="0.25">
      <c r="A5287" s="13">
        <v>53.87</v>
      </c>
      <c r="B5287" s="49" t="s">
        <v>17</v>
      </c>
    </row>
    <row r="5288" spans="1:2" x14ac:dyDescent="0.25">
      <c r="A5288" s="13">
        <v>53.88</v>
      </c>
      <c r="B5288" s="49" t="s">
        <v>17</v>
      </c>
    </row>
    <row r="5289" spans="1:2" x14ac:dyDescent="0.25">
      <c r="A5289" s="13">
        <v>53.89</v>
      </c>
      <c r="B5289" s="49" t="s">
        <v>17</v>
      </c>
    </row>
    <row r="5290" spans="1:2" x14ac:dyDescent="0.25">
      <c r="A5290" s="13">
        <v>53.900000000000098</v>
      </c>
      <c r="B5290" s="49" t="s">
        <v>17</v>
      </c>
    </row>
    <row r="5291" spans="1:2" x14ac:dyDescent="0.25">
      <c r="A5291" s="13">
        <v>53.91</v>
      </c>
      <c r="B5291" s="49" t="s">
        <v>17</v>
      </c>
    </row>
    <row r="5292" spans="1:2" x14ac:dyDescent="0.25">
      <c r="A5292" s="13">
        <v>53.92</v>
      </c>
      <c r="B5292" s="49" t="s">
        <v>17</v>
      </c>
    </row>
    <row r="5293" spans="1:2" x14ac:dyDescent="0.25">
      <c r="A5293" s="13">
        <v>53.93</v>
      </c>
      <c r="B5293" s="49" t="s">
        <v>17</v>
      </c>
    </row>
    <row r="5294" spans="1:2" x14ac:dyDescent="0.25">
      <c r="A5294" s="13">
        <v>53.94</v>
      </c>
      <c r="B5294" s="49" t="s">
        <v>17</v>
      </c>
    </row>
    <row r="5295" spans="1:2" x14ac:dyDescent="0.25">
      <c r="A5295" s="13">
        <v>53.95</v>
      </c>
      <c r="B5295" s="49" t="s">
        <v>17</v>
      </c>
    </row>
    <row r="5296" spans="1:2" x14ac:dyDescent="0.25">
      <c r="A5296" s="13">
        <v>53.96</v>
      </c>
      <c r="B5296" s="49" t="s">
        <v>17</v>
      </c>
    </row>
    <row r="5297" spans="1:2" x14ac:dyDescent="0.25">
      <c r="A5297" s="13">
        <v>53.970000000000098</v>
      </c>
      <c r="B5297" s="49" t="s">
        <v>17</v>
      </c>
    </row>
    <row r="5298" spans="1:2" x14ac:dyDescent="0.25">
      <c r="A5298" s="13">
        <v>53.98</v>
      </c>
      <c r="B5298" s="49" t="s">
        <v>17</v>
      </c>
    </row>
    <row r="5299" spans="1:2" x14ac:dyDescent="0.25">
      <c r="A5299" s="13">
        <v>53.99</v>
      </c>
      <c r="B5299" s="49" t="s">
        <v>17</v>
      </c>
    </row>
    <row r="5300" spans="1:2" x14ac:dyDescent="0.25">
      <c r="A5300" s="13">
        <v>54</v>
      </c>
      <c r="B5300" s="49" t="s">
        <v>17</v>
      </c>
    </row>
    <row r="5301" spans="1:2" x14ac:dyDescent="0.25">
      <c r="A5301" s="13">
        <v>54.01</v>
      </c>
      <c r="B5301" s="49" t="s">
        <v>17</v>
      </c>
    </row>
    <row r="5302" spans="1:2" x14ac:dyDescent="0.25">
      <c r="A5302" s="13">
        <v>54.02</v>
      </c>
      <c r="B5302" s="49" t="s">
        <v>17</v>
      </c>
    </row>
    <row r="5303" spans="1:2" x14ac:dyDescent="0.25">
      <c r="A5303" s="13">
        <v>54.03</v>
      </c>
      <c r="B5303" s="49" t="s">
        <v>17</v>
      </c>
    </row>
    <row r="5304" spans="1:2" x14ac:dyDescent="0.25">
      <c r="A5304" s="13">
        <v>54.04</v>
      </c>
      <c r="B5304" s="49" t="s">
        <v>17</v>
      </c>
    </row>
    <row r="5305" spans="1:2" x14ac:dyDescent="0.25">
      <c r="A5305" s="13">
        <v>54.05</v>
      </c>
      <c r="B5305" s="49" t="s">
        <v>17</v>
      </c>
    </row>
    <row r="5306" spans="1:2" x14ac:dyDescent="0.25">
      <c r="A5306" s="13">
        <v>54.06</v>
      </c>
      <c r="B5306" s="49" t="s">
        <v>17</v>
      </c>
    </row>
    <row r="5307" spans="1:2" x14ac:dyDescent="0.25">
      <c r="A5307" s="13">
        <v>54.07</v>
      </c>
      <c r="B5307" s="49" t="s">
        <v>17</v>
      </c>
    </row>
    <row r="5308" spans="1:2" x14ac:dyDescent="0.25">
      <c r="A5308" s="13">
        <v>54.080000000000098</v>
      </c>
      <c r="B5308" s="49" t="s">
        <v>17</v>
      </c>
    </row>
    <row r="5309" spans="1:2" x14ac:dyDescent="0.25">
      <c r="A5309" s="13">
        <v>54.09</v>
      </c>
      <c r="B5309" s="49" t="s">
        <v>17</v>
      </c>
    </row>
    <row r="5310" spans="1:2" x14ac:dyDescent="0.25">
      <c r="A5310" s="13">
        <v>54.1</v>
      </c>
      <c r="B5310" s="49" t="s">
        <v>17</v>
      </c>
    </row>
    <row r="5311" spans="1:2" x14ac:dyDescent="0.25">
      <c r="A5311" s="13">
        <v>54.11</v>
      </c>
      <c r="B5311" s="49" t="s">
        <v>17</v>
      </c>
    </row>
    <row r="5312" spans="1:2" x14ac:dyDescent="0.25">
      <c r="A5312" s="13">
        <v>54.12</v>
      </c>
      <c r="B5312" s="49" t="s">
        <v>17</v>
      </c>
    </row>
    <row r="5313" spans="1:2" x14ac:dyDescent="0.25">
      <c r="A5313" s="13">
        <v>54.13</v>
      </c>
      <c r="B5313" s="49" t="s">
        <v>17</v>
      </c>
    </row>
    <row r="5314" spans="1:2" x14ac:dyDescent="0.25">
      <c r="A5314" s="13">
        <v>54.14</v>
      </c>
      <c r="B5314" s="49" t="s">
        <v>17</v>
      </c>
    </row>
    <row r="5315" spans="1:2" x14ac:dyDescent="0.25">
      <c r="A5315" s="13">
        <v>54.150000000000098</v>
      </c>
      <c r="B5315" s="49" t="s">
        <v>17</v>
      </c>
    </row>
    <row r="5316" spans="1:2" x14ac:dyDescent="0.25">
      <c r="A5316" s="13">
        <v>54.16</v>
      </c>
      <c r="B5316" s="49" t="s">
        <v>17</v>
      </c>
    </row>
    <row r="5317" spans="1:2" x14ac:dyDescent="0.25">
      <c r="A5317" s="13">
        <v>54.17</v>
      </c>
      <c r="B5317" s="49" t="s">
        <v>17</v>
      </c>
    </row>
    <row r="5318" spans="1:2" x14ac:dyDescent="0.25">
      <c r="A5318" s="13">
        <v>54.18</v>
      </c>
      <c r="B5318" s="49" t="s">
        <v>17</v>
      </c>
    </row>
    <row r="5319" spans="1:2" x14ac:dyDescent="0.25">
      <c r="A5319" s="13">
        <v>54.19</v>
      </c>
      <c r="B5319" s="49" t="s">
        <v>17</v>
      </c>
    </row>
    <row r="5320" spans="1:2" x14ac:dyDescent="0.25">
      <c r="A5320" s="13">
        <v>54.2</v>
      </c>
      <c r="B5320" s="49" t="s">
        <v>17</v>
      </c>
    </row>
    <row r="5321" spans="1:2" x14ac:dyDescent="0.25">
      <c r="A5321" s="13">
        <v>54.21</v>
      </c>
      <c r="B5321" s="49" t="s">
        <v>17</v>
      </c>
    </row>
    <row r="5322" spans="1:2" x14ac:dyDescent="0.25">
      <c r="A5322" s="13">
        <v>54.220000000000098</v>
      </c>
      <c r="B5322" s="49" t="s">
        <v>17</v>
      </c>
    </row>
    <row r="5323" spans="1:2" x14ac:dyDescent="0.25">
      <c r="A5323" s="13">
        <v>54.23</v>
      </c>
      <c r="B5323" s="49" t="s">
        <v>17</v>
      </c>
    </row>
    <row r="5324" spans="1:2" x14ac:dyDescent="0.25">
      <c r="A5324" s="13">
        <v>54.24</v>
      </c>
      <c r="B5324" s="49" t="s">
        <v>17</v>
      </c>
    </row>
    <row r="5325" spans="1:2" x14ac:dyDescent="0.25">
      <c r="A5325" s="13">
        <v>54.25</v>
      </c>
      <c r="B5325" s="49" t="s">
        <v>17</v>
      </c>
    </row>
    <row r="5326" spans="1:2" x14ac:dyDescent="0.25">
      <c r="A5326" s="13">
        <v>54.26</v>
      </c>
      <c r="B5326" s="49" t="s">
        <v>17</v>
      </c>
    </row>
    <row r="5327" spans="1:2" x14ac:dyDescent="0.25">
      <c r="A5327" s="13">
        <v>54.27</v>
      </c>
      <c r="B5327" s="49" t="s">
        <v>17</v>
      </c>
    </row>
    <row r="5328" spans="1:2" x14ac:dyDescent="0.25">
      <c r="A5328" s="13">
        <v>54.28</v>
      </c>
      <c r="B5328" s="49" t="s">
        <v>17</v>
      </c>
    </row>
    <row r="5329" spans="1:2" x14ac:dyDescent="0.25">
      <c r="A5329" s="13">
        <v>54.29</v>
      </c>
      <c r="B5329" s="49" t="s">
        <v>17</v>
      </c>
    </row>
    <row r="5330" spans="1:2" x14ac:dyDescent="0.25">
      <c r="A5330" s="13">
        <v>54.3</v>
      </c>
      <c r="B5330" s="49" t="s">
        <v>17</v>
      </c>
    </row>
    <row r="5331" spans="1:2" x14ac:dyDescent="0.25">
      <c r="A5331" s="13">
        <v>54.31</v>
      </c>
      <c r="B5331" s="49" t="s">
        <v>17</v>
      </c>
    </row>
    <row r="5332" spans="1:2" x14ac:dyDescent="0.25">
      <c r="A5332" s="13">
        <v>54.32</v>
      </c>
      <c r="B5332" s="49" t="s">
        <v>17</v>
      </c>
    </row>
    <row r="5333" spans="1:2" x14ac:dyDescent="0.25">
      <c r="A5333" s="13">
        <v>54.330000000000098</v>
      </c>
      <c r="B5333" s="49" t="s">
        <v>17</v>
      </c>
    </row>
    <row r="5334" spans="1:2" x14ac:dyDescent="0.25">
      <c r="A5334" s="13">
        <v>54.34</v>
      </c>
      <c r="B5334" s="49" t="s">
        <v>17</v>
      </c>
    </row>
    <row r="5335" spans="1:2" x14ac:dyDescent="0.25">
      <c r="A5335" s="13">
        <v>54.35</v>
      </c>
      <c r="B5335" s="49" t="s">
        <v>17</v>
      </c>
    </row>
    <row r="5336" spans="1:2" x14ac:dyDescent="0.25">
      <c r="A5336" s="13">
        <v>54.36</v>
      </c>
      <c r="B5336" s="49" t="s">
        <v>17</v>
      </c>
    </row>
    <row r="5337" spans="1:2" x14ac:dyDescent="0.25">
      <c r="A5337" s="13">
        <v>54.37</v>
      </c>
      <c r="B5337" s="49" t="s">
        <v>17</v>
      </c>
    </row>
    <row r="5338" spans="1:2" x14ac:dyDescent="0.25">
      <c r="A5338" s="13">
        <v>54.38</v>
      </c>
      <c r="B5338" s="49" t="s">
        <v>17</v>
      </c>
    </row>
    <row r="5339" spans="1:2" x14ac:dyDescent="0.25">
      <c r="A5339" s="13">
        <v>54.39</v>
      </c>
      <c r="B5339" s="49" t="s">
        <v>17</v>
      </c>
    </row>
    <row r="5340" spans="1:2" x14ac:dyDescent="0.25">
      <c r="A5340" s="13">
        <v>54.400000000000098</v>
      </c>
      <c r="B5340" s="49" t="s">
        <v>17</v>
      </c>
    </row>
    <row r="5341" spans="1:2" x14ac:dyDescent="0.25">
      <c r="A5341" s="13">
        <v>54.41</v>
      </c>
      <c r="B5341" s="49" t="s">
        <v>17</v>
      </c>
    </row>
    <row r="5342" spans="1:2" x14ac:dyDescent="0.25">
      <c r="A5342" s="13">
        <v>54.42</v>
      </c>
      <c r="B5342" s="49" t="s">
        <v>17</v>
      </c>
    </row>
    <row r="5343" spans="1:2" x14ac:dyDescent="0.25">
      <c r="A5343" s="13">
        <v>54.43</v>
      </c>
      <c r="B5343" s="49" t="s">
        <v>17</v>
      </c>
    </row>
    <row r="5344" spans="1:2" x14ac:dyDescent="0.25">
      <c r="A5344" s="13">
        <v>54.44</v>
      </c>
      <c r="B5344" s="49" t="s">
        <v>17</v>
      </c>
    </row>
    <row r="5345" spans="1:2" x14ac:dyDescent="0.25">
      <c r="A5345" s="13">
        <v>54.45</v>
      </c>
      <c r="B5345" s="49" t="s">
        <v>17</v>
      </c>
    </row>
    <row r="5346" spans="1:2" x14ac:dyDescent="0.25">
      <c r="A5346" s="13">
        <v>54.46</v>
      </c>
      <c r="B5346" s="49" t="s">
        <v>17</v>
      </c>
    </row>
    <row r="5347" spans="1:2" x14ac:dyDescent="0.25">
      <c r="A5347" s="13">
        <v>54.470000000000098</v>
      </c>
      <c r="B5347" s="49" t="s">
        <v>17</v>
      </c>
    </row>
    <row r="5348" spans="1:2" x14ac:dyDescent="0.25">
      <c r="A5348" s="13">
        <v>54.48</v>
      </c>
      <c r="B5348" s="49" t="s">
        <v>17</v>
      </c>
    </row>
    <row r="5349" spans="1:2" x14ac:dyDescent="0.25">
      <c r="A5349" s="13">
        <v>54.49</v>
      </c>
      <c r="B5349" s="49" t="s">
        <v>17</v>
      </c>
    </row>
    <row r="5350" spans="1:2" x14ac:dyDescent="0.25">
      <c r="A5350" s="13">
        <v>54.5</v>
      </c>
      <c r="B5350" s="49" t="s">
        <v>17</v>
      </c>
    </row>
    <row r="5351" spans="1:2" x14ac:dyDescent="0.25">
      <c r="A5351" s="13">
        <v>54.51</v>
      </c>
      <c r="B5351" s="49" t="s">
        <v>17</v>
      </c>
    </row>
    <row r="5352" spans="1:2" x14ac:dyDescent="0.25">
      <c r="A5352" s="13">
        <v>54.52</v>
      </c>
      <c r="B5352" s="49" t="s">
        <v>17</v>
      </c>
    </row>
    <row r="5353" spans="1:2" x14ac:dyDescent="0.25">
      <c r="A5353" s="13">
        <v>54.53</v>
      </c>
      <c r="B5353" s="49" t="s">
        <v>17</v>
      </c>
    </row>
    <row r="5354" spans="1:2" x14ac:dyDescent="0.25">
      <c r="A5354" s="13">
        <v>54.540000000000099</v>
      </c>
      <c r="B5354" s="49" t="s">
        <v>17</v>
      </c>
    </row>
    <row r="5355" spans="1:2" x14ac:dyDescent="0.25">
      <c r="A5355" s="13">
        <v>54.55</v>
      </c>
      <c r="B5355" s="49" t="s">
        <v>17</v>
      </c>
    </row>
    <row r="5356" spans="1:2" x14ac:dyDescent="0.25">
      <c r="A5356" s="13">
        <v>54.56</v>
      </c>
      <c r="B5356" s="49" t="s">
        <v>17</v>
      </c>
    </row>
    <row r="5357" spans="1:2" x14ac:dyDescent="0.25">
      <c r="A5357" s="13">
        <v>54.57</v>
      </c>
      <c r="B5357" s="49" t="s">
        <v>17</v>
      </c>
    </row>
    <row r="5358" spans="1:2" x14ac:dyDescent="0.25">
      <c r="A5358" s="13">
        <v>54.580000000000098</v>
      </c>
      <c r="B5358" s="49" t="s">
        <v>17</v>
      </c>
    </row>
    <row r="5359" spans="1:2" x14ac:dyDescent="0.25">
      <c r="A5359" s="13">
        <v>54.59</v>
      </c>
      <c r="B5359" s="49" t="s">
        <v>17</v>
      </c>
    </row>
    <row r="5360" spans="1:2" x14ac:dyDescent="0.25">
      <c r="A5360" s="13">
        <v>54.6</v>
      </c>
      <c r="B5360" s="49" t="s">
        <v>17</v>
      </c>
    </row>
    <row r="5361" spans="1:2" x14ac:dyDescent="0.25">
      <c r="A5361" s="13">
        <v>54.610000000000099</v>
      </c>
      <c r="B5361" s="49" t="s">
        <v>17</v>
      </c>
    </row>
    <row r="5362" spans="1:2" x14ac:dyDescent="0.25">
      <c r="A5362" s="13">
        <v>54.62</v>
      </c>
      <c r="B5362" s="49" t="s">
        <v>17</v>
      </c>
    </row>
    <row r="5363" spans="1:2" x14ac:dyDescent="0.25">
      <c r="A5363" s="13">
        <v>54.63</v>
      </c>
      <c r="B5363" s="49" t="s">
        <v>17</v>
      </c>
    </row>
    <row r="5364" spans="1:2" x14ac:dyDescent="0.25">
      <c r="A5364" s="13">
        <v>54.64</v>
      </c>
      <c r="B5364" s="49" t="s">
        <v>17</v>
      </c>
    </row>
    <row r="5365" spans="1:2" x14ac:dyDescent="0.25">
      <c r="A5365" s="13">
        <v>54.650000000000098</v>
      </c>
      <c r="B5365" s="49" t="s">
        <v>17</v>
      </c>
    </row>
    <row r="5366" spans="1:2" x14ac:dyDescent="0.25">
      <c r="A5366" s="13">
        <v>54.66</v>
      </c>
      <c r="B5366" s="49" t="s">
        <v>17</v>
      </c>
    </row>
    <row r="5367" spans="1:2" x14ac:dyDescent="0.25">
      <c r="A5367" s="13">
        <v>54.67</v>
      </c>
      <c r="B5367" s="49" t="s">
        <v>17</v>
      </c>
    </row>
    <row r="5368" spans="1:2" x14ac:dyDescent="0.25">
      <c r="A5368" s="13">
        <v>54.68</v>
      </c>
      <c r="B5368" s="49" t="s">
        <v>17</v>
      </c>
    </row>
    <row r="5369" spans="1:2" x14ac:dyDescent="0.25">
      <c r="A5369" s="13">
        <v>54.69</v>
      </c>
      <c r="B5369" s="49" t="s">
        <v>17</v>
      </c>
    </row>
    <row r="5370" spans="1:2" x14ac:dyDescent="0.25">
      <c r="A5370" s="13">
        <v>54.7</v>
      </c>
      <c r="B5370" s="49" t="s">
        <v>17</v>
      </c>
    </row>
    <row r="5371" spans="1:2" x14ac:dyDescent="0.25">
      <c r="A5371" s="13">
        <v>54.71</v>
      </c>
      <c r="B5371" s="49" t="s">
        <v>17</v>
      </c>
    </row>
    <row r="5372" spans="1:2" x14ac:dyDescent="0.25">
      <c r="A5372" s="13">
        <v>54.720000000000098</v>
      </c>
      <c r="B5372" s="49" t="s">
        <v>17</v>
      </c>
    </row>
    <row r="5373" spans="1:2" x14ac:dyDescent="0.25">
      <c r="A5373" s="13">
        <v>54.73</v>
      </c>
      <c r="B5373" s="49" t="s">
        <v>17</v>
      </c>
    </row>
    <row r="5374" spans="1:2" x14ac:dyDescent="0.25">
      <c r="A5374" s="13">
        <v>54.74</v>
      </c>
      <c r="B5374" s="49" t="s">
        <v>17</v>
      </c>
    </row>
    <row r="5375" spans="1:2" x14ac:dyDescent="0.25">
      <c r="A5375" s="13">
        <v>54.75</v>
      </c>
      <c r="B5375" s="49" t="s">
        <v>17</v>
      </c>
    </row>
    <row r="5376" spans="1:2" x14ac:dyDescent="0.25">
      <c r="A5376" s="13">
        <v>54.76</v>
      </c>
      <c r="B5376" s="49" t="s">
        <v>17</v>
      </c>
    </row>
    <row r="5377" spans="1:2" x14ac:dyDescent="0.25">
      <c r="A5377" s="13">
        <v>54.77</v>
      </c>
      <c r="B5377" s="49" t="s">
        <v>17</v>
      </c>
    </row>
    <row r="5378" spans="1:2" x14ac:dyDescent="0.25">
      <c r="A5378" s="13">
        <v>54.78</v>
      </c>
      <c r="B5378" s="49" t="s">
        <v>17</v>
      </c>
    </row>
    <row r="5379" spans="1:2" x14ac:dyDescent="0.25">
      <c r="A5379" s="13">
        <v>54.790000000000099</v>
      </c>
      <c r="B5379" s="49" t="s">
        <v>17</v>
      </c>
    </row>
    <row r="5380" spans="1:2" x14ac:dyDescent="0.25">
      <c r="A5380" s="13">
        <v>54.8</v>
      </c>
      <c r="B5380" s="49" t="s">
        <v>17</v>
      </c>
    </row>
    <row r="5381" spans="1:2" x14ac:dyDescent="0.25">
      <c r="A5381" s="13">
        <v>54.81</v>
      </c>
      <c r="B5381" s="49" t="s">
        <v>17</v>
      </c>
    </row>
    <row r="5382" spans="1:2" x14ac:dyDescent="0.25">
      <c r="A5382" s="13">
        <v>54.82</v>
      </c>
      <c r="B5382" s="49" t="s">
        <v>17</v>
      </c>
    </row>
    <row r="5383" spans="1:2" x14ac:dyDescent="0.25">
      <c r="A5383" s="13">
        <v>54.830000000000098</v>
      </c>
      <c r="B5383" s="49" t="s">
        <v>17</v>
      </c>
    </row>
    <row r="5384" spans="1:2" x14ac:dyDescent="0.25">
      <c r="A5384" s="13">
        <v>54.84</v>
      </c>
      <c r="B5384" s="49" t="s">
        <v>17</v>
      </c>
    </row>
    <row r="5385" spans="1:2" x14ac:dyDescent="0.25">
      <c r="A5385" s="13">
        <v>54.85</v>
      </c>
      <c r="B5385" s="49" t="s">
        <v>17</v>
      </c>
    </row>
    <row r="5386" spans="1:2" x14ac:dyDescent="0.25">
      <c r="A5386" s="13">
        <v>54.860000000000099</v>
      </c>
      <c r="B5386" s="49" t="s">
        <v>17</v>
      </c>
    </row>
    <row r="5387" spans="1:2" x14ac:dyDescent="0.25">
      <c r="A5387" s="13">
        <v>54.87</v>
      </c>
      <c r="B5387" s="49" t="s">
        <v>17</v>
      </c>
    </row>
    <row r="5388" spans="1:2" x14ac:dyDescent="0.25">
      <c r="A5388" s="13">
        <v>54.88</v>
      </c>
      <c r="B5388" s="49" t="s">
        <v>17</v>
      </c>
    </row>
    <row r="5389" spans="1:2" x14ac:dyDescent="0.25">
      <c r="A5389" s="13">
        <v>54.89</v>
      </c>
      <c r="B5389" s="49" t="s">
        <v>17</v>
      </c>
    </row>
    <row r="5390" spans="1:2" x14ac:dyDescent="0.25">
      <c r="A5390" s="13">
        <v>54.900000000000098</v>
      </c>
      <c r="B5390" s="49" t="s">
        <v>17</v>
      </c>
    </row>
    <row r="5391" spans="1:2" x14ac:dyDescent="0.25">
      <c r="A5391" s="13">
        <v>54.91</v>
      </c>
      <c r="B5391" s="49" t="s">
        <v>17</v>
      </c>
    </row>
    <row r="5392" spans="1:2" x14ac:dyDescent="0.25">
      <c r="A5392" s="13">
        <v>54.92</v>
      </c>
      <c r="B5392" s="49" t="s">
        <v>17</v>
      </c>
    </row>
    <row r="5393" spans="1:2" x14ac:dyDescent="0.25">
      <c r="A5393" s="13">
        <v>54.93</v>
      </c>
      <c r="B5393" s="49" t="s">
        <v>17</v>
      </c>
    </row>
    <row r="5394" spans="1:2" x14ac:dyDescent="0.25">
      <c r="A5394" s="13">
        <v>54.94</v>
      </c>
      <c r="B5394" s="49" t="s">
        <v>17</v>
      </c>
    </row>
    <row r="5395" spans="1:2" x14ac:dyDescent="0.25">
      <c r="A5395" s="13">
        <v>54.95</v>
      </c>
      <c r="B5395" s="49" t="s">
        <v>17</v>
      </c>
    </row>
    <row r="5396" spans="1:2" x14ac:dyDescent="0.25">
      <c r="A5396" s="13">
        <v>54.96</v>
      </c>
      <c r="B5396" s="49" t="s">
        <v>17</v>
      </c>
    </row>
    <row r="5397" spans="1:2" x14ac:dyDescent="0.25">
      <c r="A5397" s="13">
        <v>54.970000000000098</v>
      </c>
      <c r="B5397" s="49" t="s">
        <v>17</v>
      </c>
    </row>
    <row r="5398" spans="1:2" x14ac:dyDescent="0.25">
      <c r="A5398" s="13">
        <v>54.98</v>
      </c>
      <c r="B5398" s="49" t="s">
        <v>17</v>
      </c>
    </row>
    <row r="5399" spans="1:2" x14ac:dyDescent="0.25">
      <c r="A5399" s="13">
        <v>54.99</v>
      </c>
      <c r="B5399" s="49" t="s">
        <v>17</v>
      </c>
    </row>
    <row r="5400" spans="1:2" x14ac:dyDescent="0.25">
      <c r="A5400" s="13">
        <v>55</v>
      </c>
      <c r="B5400" s="49" t="s">
        <v>17</v>
      </c>
    </row>
    <row r="5401" spans="1:2" x14ac:dyDescent="0.25">
      <c r="A5401" s="13">
        <v>55.01</v>
      </c>
      <c r="B5401" s="49" t="s">
        <v>17</v>
      </c>
    </row>
    <row r="5402" spans="1:2" x14ac:dyDescent="0.25">
      <c r="A5402" s="13">
        <v>55.02</v>
      </c>
      <c r="B5402" s="49" t="s">
        <v>17</v>
      </c>
    </row>
    <row r="5403" spans="1:2" x14ac:dyDescent="0.25">
      <c r="A5403" s="13">
        <v>55.03</v>
      </c>
      <c r="B5403" s="49" t="s">
        <v>17</v>
      </c>
    </row>
    <row r="5404" spans="1:2" x14ac:dyDescent="0.25">
      <c r="A5404" s="13">
        <v>55.040000000000099</v>
      </c>
      <c r="B5404" s="49" t="s">
        <v>17</v>
      </c>
    </row>
    <row r="5405" spans="1:2" x14ac:dyDescent="0.25">
      <c r="A5405" s="13">
        <v>55.05</v>
      </c>
      <c r="B5405" s="49" t="s">
        <v>17</v>
      </c>
    </row>
    <row r="5406" spans="1:2" x14ac:dyDescent="0.25">
      <c r="A5406" s="13">
        <v>55.06</v>
      </c>
      <c r="B5406" s="49" t="s">
        <v>17</v>
      </c>
    </row>
    <row r="5407" spans="1:2" x14ac:dyDescent="0.25">
      <c r="A5407" s="13">
        <v>55.07</v>
      </c>
      <c r="B5407" s="49" t="s">
        <v>17</v>
      </c>
    </row>
    <row r="5408" spans="1:2" x14ac:dyDescent="0.25">
      <c r="A5408" s="13">
        <v>55.080000000000098</v>
      </c>
      <c r="B5408" s="49" t="s">
        <v>17</v>
      </c>
    </row>
    <row r="5409" spans="1:2" x14ac:dyDescent="0.25">
      <c r="A5409" s="13">
        <v>55.09</v>
      </c>
      <c r="B5409" s="49" t="s">
        <v>17</v>
      </c>
    </row>
    <row r="5410" spans="1:2" x14ac:dyDescent="0.25">
      <c r="A5410" s="13">
        <v>55.1</v>
      </c>
      <c r="B5410" s="49" t="s">
        <v>17</v>
      </c>
    </row>
    <row r="5411" spans="1:2" x14ac:dyDescent="0.25">
      <c r="A5411" s="13">
        <v>55.110000000000099</v>
      </c>
      <c r="B5411" s="49" t="s">
        <v>17</v>
      </c>
    </row>
    <row r="5412" spans="1:2" x14ac:dyDescent="0.25">
      <c r="A5412" s="13">
        <v>55.12</v>
      </c>
      <c r="B5412" s="49" t="s">
        <v>17</v>
      </c>
    </row>
    <row r="5413" spans="1:2" x14ac:dyDescent="0.25">
      <c r="A5413" s="13">
        <v>55.13</v>
      </c>
      <c r="B5413" s="49" t="s">
        <v>17</v>
      </c>
    </row>
    <row r="5414" spans="1:2" x14ac:dyDescent="0.25">
      <c r="A5414" s="13">
        <v>55.14</v>
      </c>
      <c r="B5414" s="49" t="s">
        <v>17</v>
      </c>
    </row>
    <row r="5415" spans="1:2" x14ac:dyDescent="0.25">
      <c r="A5415" s="13">
        <v>55.150000000000098</v>
      </c>
      <c r="B5415" s="49" t="s">
        <v>17</v>
      </c>
    </row>
    <row r="5416" spans="1:2" x14ac:dyDescent="0.25">
      <c r="A5416" s="13">
        <v>55.16</v>
      </c>
      <c r="B5416" s="49" t="s">
        <v>17</v>
      </c>
    </row>
    <row r="5417" spans="1:2" x14ac:dyDescent="0.25">
      <c r="A5417" s="13">
        <v>55.17</v>
      </c>
      <c r="B5417" s="49" t="s">
        <v>17</v>
      </c>
    </row>
    <row r="5418" spans="1:2" x14ac:dyDescent="0.25">
      <c r="A5418" s="13">
        <v>55.180000000000099</v>
      </c>
      <c r="B5418" s="49" t="s">
        <v>17</v>
      </c>
    </row>
    <row r="5419" spans="1:2" x14ac:dyDescent="0.25">
      <c r="A5419" s="13">
        <v>55.19</v>
      </c>
      <c r="B5419" s="49" t="s">
        <v>17</v>
      </c>
    </row>
    <row r="5420" spans="1:2" x14ac:dyDescent="0.25">
      <c r="A5420" s="13">
        <v>55.2</v>
      </c>
      <c r="B5420" s="49" t="s">
        <v>17</v>
      </c>
    </row>
    <row r="5421" spans="1:2" x14ac:dyDescent="0.25">
      <c r="A5421" s="13">
        <v>55.21</v>
      </c>
      <c r="B5421" s="49" t="s">
        <v>17</v>
      </c>
    </row>
    <row r="5422" spans="1:2" x14ac:dyDescent="0.25">
      <c r="A5422" s="13">
        <v>55.220000000000098</v>
      </c>
      <c r="B5422" s="49" t="s">
        <v>17</v>
      </c>
    </row>
    <row r="5423" spans="1:2" x14ac:dyDescent="0.25">
      <c r="A5423" s="13">
        <v>55.23</v>
      </c>
      <c r="B5423" s="49" t="s">
        <v>17</v>
      </c>
    </row>
    <row r="5424" spans="1:2" x14ac:dyDescent="0.25">
      <c r="A5424" s="13">
        <v>55.24</v>
      </c>
      <c r="B5424" s="49" t="s">
        <v>17</v>
      </c>
    </row>
    <row r="5425" spans="1:2" x14ac:dyDescent="0.25">
      <c r="A5425" s="13">
        <v>55.250000000000099</v>
      </c>
      <c r="B5425" s="49" t="s">
        <v>17</v>
      </c>
    </row>
    <row r="5426" spans="1:2" x14ac:dyDescent="0.25">
      <c r="A5426" s="13">
        <v>55.26</v>
      </c>
      <c r="B5426" s="49" t="s">
        <v>17</v>
      </c>
    </row>
    <row r="5427" spans="1:2" x14ac:dyDescent="0.25">
      <c r="A5427" s="13">
        <v>55.27</v>
      </c>
      <c r="B5427" s="49" t="s">
        <v>17</v>
      </c>
    </row>
    <row r="5428" spans="1:2" x14ac:dyDescent="0.25">
      <c r="A5428" s="13">
        <v>55.28</v>
      </c>
      <c r="B5428" s="49" t="s">
        <v>17</v>
      </c>
    </row>
    <row r="5429" spans="1:2" x14ac:dyDescent="0.25">
      <c r="A5429" s="13">
        <v>55.290000000000099</v>
      </c>
      <c r="B5429" s="49" t="s">
        <v>17</v>
      </c>
    </row>
    <row r="5430" spans="1:2" x14ac:dyDescent="0.25">
      <c r="A5430" s="13">
        <v>55.3</v>
      </c>
      <c r="B5430" s="49" t="s">
        <v>17</v>
      </c>
    </row>
    <row r="5431" spans="1:2" x14ac:dyDescent="0.25">
      <c r="A5431" s="13">
        <v>55.31</v>
      </c>
      <c r="B5431" s="49" t="s">
        <v>17</v>
      </c>
    </row>
    <row r="5432" spans="1:2" x14ac:dyDescent="0.25">
      <c r="A5432" s="13">
        <v>55.32</v>
      </c>
      <c r="B5432" s="49" t="s">
        <v>17</v>
      </c>
    </row>
    <row r="5433" spans="1:2" x14ac:dyDescent="0.25">
      <c r="A5433" s="13">
        <v>55.330000000000098</v>
      </c>
      <c r="B5433" s="49" t="s">
        <v>17</v>
      </c>
    </row>
    <row r="5434" spans="1:2" x14ac:dyDescent="0.25">
      <c r="A5434" s="13">
        <v>55.34</v>
      </c>
      <c r="B5434" s="49" t="s">
        <v>17</v>
      </c>
    </row>
    <row r="5435" spans="1:2" x14ac:dyDescent="0.25">
      <c r="A5435" s="13">
        <v>55.35</v>
      </c>
      <c r="B5435" s="49" t="s">
        <v>17</v>
      </c>
    </row>
    <row r="5436" spans="1:2" x14ac:dyDescent="0.25">
      <c r="A5436" s="13">
        <v>55.360000000000099</v>
      </c>
      <c r="B5436" s="49" t="s">
        <v>17</v>
      </c>
    </row>
    <row r="5437" spans="1:2" x14ac:dyDescent="0.25">
      <c r="A5437" s="13">
        <v>55.37</v>
      </c>
      <c r="B5437" s="49" t="s">
        <v>17</v>
      </c>
    </row>
    <row r="5438" spans="1:2" x14ac:dyDescent="0.25">
      <c r="A5438" s="13">
        <v>55.38</v>
      </c>
      <c r="B5438" s="49" t="s">
        <v>17</v>
      </c>
    </row>
    <row r="5439" spans="1:2" x14ac:dyDescent="0.25">
      <c r="A5439" s="13">
        <v>55.39</v>
      </c>
      <c r="B5439" s="49" t="s">
        <v>17</v>
      </c>
    </row>
    <row r="5440" spans="1:2" x14ac:dyDescent="0.25">
      <c r="A5440" s="13">
        <v>55.400000000000098</v>
      </c>
      <c r="B5440" s="49" t="s">
        <v>17</v>
      </c>
    </row>
    <row r="5441" spans="1:2" x14ac:dyDescent="0.25">
      <c r="A5441" s="13">
        <v>55.41</v>
      </c>
      <c r="B5441" s="49" t="s">
        <v>17</v>
      </c>
    </row>
    <row r="5442" spans="1:2" x14ac:dyDescent="0.25">
      <c r="A5442" s="13">
        <v>55.42</v>
      </c>
      <c r="B5442" s="49" t="s">
        <v>17</v>
      </c>
    </row>
    <row r="5443" spans="1:2" x14ac:dyDescent="0.25">
      <c r="A5443" s="13">
        <v>55.430000000000099</v>
      </c>
      <c r="B5443" s="49" t="s">
        <v>17</v>
      </c>
    </row>
    <row r="5444" spans="1:2" x14ac:dyDescent="0.25">
      <c r="A5444" s="13">
        <v>55.44</v>
      </c>
      <c r="B5444" s="49" t="s">
        <v>17</v>
      </c>
    </row>
    <row r="5445" spans="1:2" x14ac:dyDescent="0.25">
      <c r="A5445" s="13">
        <v>55.45</v>
      </c>
      <c r="B5445" s="49" t="s">
        <v>17</v>
      </c>
    </row>
    <row r="5446" spans="1:2" x14ac:dyDescent="0.25">
      <c r="A5446" s="13">
        <v>55.46</v>
      </c>
      <c r="B5446" s="49" t="s">
        <v>17</v>
      </c>
    </row>
    <row r="5447" spans="1:2" x14ac:dyDescent="0.25">
      <c r="A5447" s="13">
        <v>55.470000000000098</v>
      </c>
      <c r="B5447" s="49" t="s">
        <v>17</v>
      </c>
    </row>
    <row r="5448" spans="1:2" x14ac:dyDescent="0.25">
      <c r="A5448" s="13">
        <v>55.48</v>
      </c>
      <c r="B5448" s="49" t="s">
        <v>17</v>
      </c>
    </row>
    <row r="5449" spans="1:2" x14ac:dyDescent="0.25">
      <c r="A5449" s="13">
        <v>55.49</v>
      </c>
      <c r="B5449" s="49" t="s">
        <v>17</v>
      </c>
    </row>
    <row r="5450" spans="1:2" x14ac:dyDescent="0.25">
      <c r="A5450" s="13">
        <v>55.500000000000099</v>
      </c>
      <c r="B5450" s="49" t="s">
        <v>17</v>
      </c>
    </row>
    <row r="5451" spans="1:2" x14ac:dyDescent="0.25">
      <c r="A5451" s="13">
        <v>55.51</v>
      </c>
      <c r="B5451" s="49" t="s">
        <v>17</v>
      </c>
    </row>
    <row r="5452" spans="1:2" x14ac:dyDescent="0.25">
      <c r="A5452" s="13">
        <v>55.52</v>
      </c>
      <c r="B5452" s="49" t="s">
        <v>17</v>
      </c>
    </row>
    <row r="5453" spans="1:2" x14ac:dyDescent="0.25">
      <c r="A5453" s="13">
        <v>55.53</v>
      </c>
      <c r="B5453" s="49" t="s">
        <v>17</v>
      </c>
    </row>
    <row r="5454" spans="1:2" x14ac:dyDescent="0.25">
      <c r="A5454" s="13">
        <v>55.540000000000099</v>
      </c>
      <c r="B5454" s="49" t="s">
        <v>17</v>
      </c>
    </row>
    <row r="5455" spans="1:2" x14ac:dyDescent="0.25">
      <c r="A5455" s="13">
        <v>55.55</v>
      </c>
      <c r="B5455" s="49" t="s">
        <v>17</v>
      </c>
    </row>
    <row r="5456" spans="1:2" x14ac:dyDescent="0.25">
      <c r="A5456" s="13">
        <v>55.56</v>
      </c>
      <c r="B5456" s="49" t="s">
        <v>17</v>
      </c>
    </row>
    <row r="5457" spans="1:2" x14ac:dyDescent="0.25">
      <c r="A5457" s="13">
        <v>55.57</v>
      </c>
      <c r="B5457" s="49" t="s">
        <v>17</v>
      </c>
    </row>
    <row r="5458" spans="1:2" x14ac:dyDescent="0.25">
      <c r="A5458" s="13">
        <v>55.580000000000098</v>
      </c>
      <c r="B5458" s="49" t="s">
        <v>17</v>
      </c>
    </row>
    <row r="5459" spans="1:2" x14ac:dyDescent="0.25">
      <c r="A5459" s="13">
        <v>55.59</v>
      </c>
      <c r="B5459" s="49" t="s">
        <v>17</v>
      </c>
    </row>
    <row r="5460" spans="1:2" x14ac:dyDescent="0.25">
      <c r="A5460" s="13">
        <v>55.6</v>
      </c>
      <c r="B5460" s="49" t="s">
        <v>17</v>
      </c>
    </row>
    <row r="5461" spans="1:2" x14ac:dyDescent="0.25">
      <c r="A5461" s="13">
        <v>55.610000000000099</v>
      </c>
      <c r="B5461" s="49" t="s">
        <v>17</v>
      </c>
    </row>
    <row r="5462" spans="1:2" x14ac:dyDescent="0.25">
      <c r="A5462" s="13">
        <v>55.62</v>
      </c>
      <c r="B5462" s="49" t="s">
        <v>17</v>
      </c>
    </row>
    <row r="5463" spans="1:2" x14ac:dyDescent="0.25">
      <c r="A5463" s="13">
        <v>55.63</v>
      </c>
      <c r="B5463" s="49" t="s">
        <v>17</v>
      </c>
    </row>
    <row r="5464" spans="1:2" x14ac:dyDescent="0.25">
      <c r="A5464" s="13">
        <v>55.64</v>
      </c>
      <c r="B5464" s="49" t="s">
        <v>17</v>
      </c>
    </row>
    <row r="5465" spans="1:2" x14ac:dyDescent="0.25">
      <c r="A5465" s="13">
        <v>55.650000000000098</v>
      </c>
      <c r="B5465" s="49" t="s">
        <v>17</v>
      </c>
    </row>
    <row r="5466" spans="1:2" x14ac:dyDescent="0.25">
      <c r="A5466" s="13">
        <v>55.66</v>
      </c>
      <c r="B5466" s="49" t="s">
        <v>17</v>
      </c>
    </row>
    <row r="5467" spans="1:2" x14ac:dyDescent="0.25">
      <c r="A5467" s="13">
        <v>55.67</v>
      </c>
      <c r="B5467" s="49" t="s">
        <v>17</v>
      </c>
    </row>
    <row r="5468" spans="1:2" x14ac:dyDescent="0.25">
      <c r="A5468" s="13">
        <v>55.680000000000099</v>
      </c>
      <c r="B5468" s="49" t="s">
        <v>17</v>
      </c>
    </row>
    <row r="5469" spans="1:2" x14ac:dyDescent="0.25">
      <c r="A5469" s="13">
        <v>55.69</v>
      </c>
      <c r="B5469" s="49" t="s">
        <v>17</v>
      </c>
    </row>
    <row r="5470" spans="1:2" x14ac:dyDescent="0.25">
      <c r="A5470" s="13">
        <v>55.7</v>
      </c>
      <c r="B5470" s="49" t="s">
        <v>17</v>
      </c>
    </row>
    <row r="5471" spans="1:2" x14ac:dyDescent="0.25">
      <c r="A5471" s="13">
        <v>55.71</v>
      </c>
      <c r="B5471" s="49" t="s">
        <v>17</v>
      </c>
    </row>
    <row r="5472" spans="1:2" x14ac:dyDescent="0.25">
      <c r="A5472" s="13">
        <v>55.720000000000098</v>
      </c>
      <c r="B5472" s="49" t="s">
        <v>17</v>
      </c>
    </row>
    <row r="5473" spans="1:2" x14ac:dyDescent="0.25">
      <c r="A5473" s="13">
        <v>55.73</v>
      </c>
      <c r="B5473" s="49" t="s">
        <v>17</v>
      </c>
    </row>
    <row r="5474" spans="1:2" x14ac:dyDescent="0.25">
      <c r="A5474" s="13">
        <v>55.74</v>
      </c>
      <c r="B5474" s="49" t="s">
        <v>17</v>
      </c>
    </row>
    <row r="5475" spans="1:2" x14ac:dyDescent="0.25">
      <c r="A5475" s="13">
        <v>55.750000000000099</v>
      </c>
      <c r="B5475" s="49" t="s">
        <v>17</v>
      </c>
    </row>
    <row r="5476" spans="1:2" x14ac:dyDescent="0.25">
      <c r="A5476" s="13">
        <v>55.76</v>
      </c>
      <c r="B5476" s="49" t="s">
        <v>17</v>
      </c>
    </row>
    <row r="5477" spans="1:2" x14ac:dyDescent="0.25">
      <c r="A5477" s="13">
        <v>55.77</v>
      </c>
      <c r="B5477" s="49" t="s">
        <v>17</v>
      </c>
    </row>
    <row r="5478" spans="1:2" x14ac:dyDescent="0.25">
      <c r="A5478" s="13">
        <v>55.78</v>
      </c>
      <c r="B5478" s="49" t="s">
        <v>17</v>
      </c>
    </row>
    <row r="5479" spans="1:2" x14ac:dyDescent="0.25">
      <c r="A5479" s="13">
        <v>55.790000000000099</v>
      </c>
      <c r="B5479" s="49" t="s">
        <v>17</v>
      </c>
    </row>
    <row r="5480" spans="1:2" x14ac:dyDescent="0.25">
      <c r="A5480" s="13">
        <v>55.8</v>
      </c>
      <c r="B5480" s="49" t="s">
        <v>17</v>
      </c>
    </row>
    <row r="5481" spans="1:2" x14ac:dyDescent="0.25">
      <c r="A5481" s="13">
        <v>55.81</v>
      </c>
      <c r="B5481" s="49" t="s">
        <v>17</v>
      </c>
    </row>
    <row r="5482" spans="1:2" x14ac:dyDescent="0.25">
      <c r="A5482" s="13">
        <v>55.8200000000001</v>
      </c>
      <c r="B5482" s="49" t="s">
        <v>17</v>
      </c>
    </row>
    <row r="5483" spans="1:2" x14ac:dyDescent="0.25">
      <c r="A5483" s="13">
        <v>55.830000000000098</v>
      </c>
      <c r="B5483" s="49" t="s">
        <v>17</v>
      </c>
    </row>
    <row r="5484" spans="1:2" x14ac:dyDescent="0.25">
      <c r="A5484" s="13">
        <v>55.84</v>
      </c>
      <c r="B5484" s="49" t="s">
        <v>17</v>
      </c>
    </row>
    <row r="5485" spans="1:2" x14ac:dyDescent="0.25">
      <c r="A5485" s="13">
        <v>55.85</v>
      </c>
      <c r="B5485" s="49" t="s">
        <v>17</v>
      </c>
    </row>
    <row r="5486" spans="1:2" x14ac:dyDescent="0.25">
      <c r="A5486" s="13">
        <v>55.860000000000099</v>
      </c>
      <c r="B5486" s="49" t="s">
        <v>17</v>
      </c>
    </row>
    <row r="5487" spans="1:2" x14ac:dyDescent="0.25">
      <c r="A5487" s="13">
        <v>55.87</v>
      </c>
      <c r="B5487" s="49" t="s">
        <v>17</v>
      </c>
    </row>
    <row r="5488" spans="1:2" x14ac:dyDescent="0.25">
      <c r="A5488" s="13">
        <v>55.88</v>
      </c>
      <c r="B5488" s="49" t="s">
        <v>17</v>
      </c>
    </row>
    <row r="5489" spans="1:2" x14ac:dyDescent="0.25">
      <c r="A5489" s="13">
        <v>55.8900000000001</v>
      </c>
      <c r="B5489" s="49" t="s">
        <v>17</v>
      </c>
    </row>
    <row r="5490" spans="1:2" x14ac:dyDescent="0.25">
      <c r="A5490" s="13">
        <v>55.900000000000098</v>
      </c>
      <c r="B5490" s="49" t="s">
        <v>17</v>
      </c>
    </row>
    <row r="5491" spans="1:2" x14ac:dyDescent="0.25">
      <c r="A5491" s="13">
        <v>55.91</v>
      </c>
      <c r="B5491" s="49" t="s">
        <v>17</v>
      </c>
    </row>
    <row r="5492" spans="1:2" x14ac:dyDescent="0.25">
      <c r="A5492" s="13">
        <v>55.92</v>
      </c>
      <c r="B5492" s="49" t="s">
        <v>17</v>
      </c>
    </row>
    <row r="5493" spans="1:2" x14ac:dyDescent="0.25">
      <c r="A5493" s="13">
        <v>55.930000000000099</v>
      </c>
      <c r="B5493" s="49" t="s">
        <v>17</v>
      </c>
    </row>
    <row r="5494" spans="1:2" x14ac:dyDescent="0.25">
      <c r="A5494" s="13">
        <v>55.94</v>
      </c>
      <c r="B5494" s="49" t="s">
        <v>17</v>
      </c>
    </row>
    <row r="5495" spans="1:2" x14ac:dyDescent="0.25">
      <c r="A5495" s="13">
        <v>55.95</v>
      </c>
      <c r="B5495" s="49" t="s">
        <v>17</v>
      </c>
    </row>
    <row r="5496" spans="1:2" x14ac:dyDescent="0.25">
      <c r="A5496" s="13">
        <v>55.96</v>
      </c>
      <c r="B5496" s="49" t="s">
        <v>17</v>
      </c>
    </row>
    <row r="5497" spans="1:2" x14ac:dyDescent="0.25">
      <c r="A5497" s="13">
        <v>55.970000000000098</v>
      </c>
      <c r="B5497" s="49" t="s">
        <v>17</v>
      </c>
    </row>
    <row r="5498" spans="1:2" x14ac:dyDescent="0.25">
      <c r="A5498" s="13">
        <v>55.98</v>
      </c>
      <c r="B5498" s="49" t="s">
        <v>17</v>
      </c>
    </row>
    <row r="5499" spans="1:2" x14ac:dyDescent="0.25">
      <c r="A5499" s="13">
        <v>55.99</v>
      </c>
      <c r="B5499" s="49" t="s">
        <v>17</v>
      </c>
    </row>
    <row r="5500" spans="1:2" x14ac:dyDescent="0.25">
      <c r="A5500" s="13">
        <v>56.000000000000099</v>
      </c>
      <c r="B5500" s="49" t="s">
        <v>17</v>
      </c>
    </row>
    <row r="5501" spans="1:2" x14ac:dyDescent="0.25">
      <c r="A5501" s="13">
        <v>56.01</v>
      </c>
      <c r="B5501" s="49" t="s">
        <v>17</v>
      </c>
    </row>
    <row r="5502" spans="1:2" x14ac:dyDescent="0.25">
      <c r="A5502" s="13">
        <v>56.02</v>
      </c>
      <c r="B5502" s="49" t="s">
        <v>17</v>
      </c>
    </row>
    <row r="5503" spans="1:2" x14ac:dyDescent="0.25">
      <c r="A5503" s="13">
        <v>56.03</v>
      </c>
      <c r="B5503" s="49" t="s">
        <v>17</v>
      </c>
    </row>
    <row r="5504" spans="1:2" x14ac:dyDescent="0.25">
      <c r="A5504" s="13">
        <v>56.040000000000099</v>
      </c>
      <c r="B5504" s="49" t="s">
        <v>17</v>
      </c>
    </row>
    <row r="5505" spans="1:2" x14ac:dyDescent="0.25">
      <c r="A5505" s="13">
        <v>56.05</v>
      </c>
      <c r="B5505" s="49" t="s">
        <v>17</v>
      </c>
    </row>
    <row r="5506" spans="1:2" x14ac:dyDescent="0.25">
      <c r="A5506" s="13">
        <v>56.06</v>
      </c>
      <c r="B5506" s="49" t="s">
        <v>17</v>
      </c>
    </row>
    <row r="5507" spans="1:2" x14ac:dyDescent="0.25">
      <c r="A5507" s="13">
        <v>56.0700000000001</v>
      </c>
      <c r="B5507" s="49" t="s">
        <v>17</v>
      </c>
    </row>
    <row r="5508" spans="1:2" x14ac:dyDescent="0.25">
      <c r="A5508" s="13">
        <v>56.080000000000098</v>
      </c>
      <c r="B5508" s="49" t="s">
        <v>17</v>
      </c>
    </row>
    <row r="5509" spans="1:2" x14ac:dyDescent="0.25">
      <c r="A5509" s="13">
        <v>56.09</v>
      </c>
      <c r="B5509" s="49" t="s">
        <v>17</v>
      </c>
    </row>
    <row r="5510" spans="1:2" x14ac:dyDescent="0.25">
      <c r="A5510" s="13">
        <v>56.1</v>
      </c>
      <c r="B5510" s="49" t="s">
        <v>17</v>
      </c>
    </row>
    <row r="5511" spans="1:2" x14ac:dyDescent="0.25">
      <c r="A5511" s="13">
        <v>56.110000000000099</v>
      </c>
      <c r="B5511" s="49" t="s">
        <v>17</v>
      </c>
    </row>
    <row r="5512" spans="1:2" x14ac:dyDescent="0.25">
      <c r="A5512" s="13">
        <v>56.12</v>
      </c>
      <c r="B5512" s="49" t="s">
        <v>17</v>
      </c>
    </row>
    <row r="5513" spans="1:2" x14ac:dyDescent="0.25">
      <c r="A5513" s="13">
        <v>56.13</v>
      </c>
      <c r="B5513" s="49" t="s">
        <v>17</v>
      </c>
    </row>
    <row r="5514" spans="1:2" x14ac:dyDescent="0.25">
      <c r="A5514" s="13">
        <v>56.1400000000001</v>
      </c>
      <c r="B5514" s="49" t="s">
        <v>17</v>
      </c>
    </row>
    <row r="5515" spans="1:2" x14ac:dyDescent="0.25">
      <c r="A5515" s="13">
        <v>56.150000000000098</v>
      </c>
      <c r="B5515" s="49" t="s">
        <v>17</v>
      </c>
    </row>
    <row r="5516" spans="1:2" x14ac:dyDescent="0.25">
      <c r="A5516" s="13">
        <v>56.16</v>
      </c>
      <c r="B5516" s="49" t="s">
        <v>17</v>
      </c>
    </row>
    <row r="5517" spans="1:2" x14ac:dyDescent="0.25">
      <c r="A5517" s="13">
        <v>56.17</v>
      </c>
      <c r="B5517" s="49" t="s">
        <v>17</v>
      </c>
    </row>
    <row r="5518" spans="1:2" x14ac:dyDescent="0.25">
      <c r="A5518" s="13">
        <v>56.180000000000099</v>
      </c>
      <c r="B5518" s="49" t="s">
        <v>17</v>
      </c>
    </row>
    <row r="5519" spans="1:2" x14ac:dyDescent="0.25">
      <c r="A5519" s="13">
        <v>56.19</v>
      </c>
      <c r="B5519" s="49" t="s">
        <v>17</v>
      </c>
    </row>
    <row r="5520" spans="1:2" x14ac:dyDescent="0.25">
      <c r="A5520" s="13">
        <v>56.2</v>
      </c>
      <c r="B5520" s="49" t="s">
        <v>17</v>
      </c>
    </row>
    <row r="5521" spans="1:2" x14ac:dyDescent="0.25">
      <c r="A5521" s="13">
        <v>56.21</v>
      </c>
      <c r="B5521" s="49" t="s">
        <v>17</v>
      </c>
    </row>
    <row r="5522" spans="1:2" x14ac:dyDescent="0.25">
      <c r="A5522" s="13">
        <v>56.220000000000098</v>
      </c>
      <c r="B5522" s="49" t="s">
        <v>17</v>
      </c>
    </row>
    <row r="5523" spans="1:2" x14ac:dyDescent="0.25">
      <c r="A5523" s="13">
        <v>56.23</v>
      </c>
      <c r="B5523" s="49" t="s">
        <v>17</v>
      </c>
    </row>
    <row r="5524" spans="1:2" x14ac:dyDescent="0.25">
      <c r="A5524" s="13">
        <v>56.24</v>
      </c>
      <c r="B5524" s="49" t="s">
        <v>17</v>
      </c>
    </row>
    <row r="5525" spans="1:2" x14ac:dyDescent="0.25">
      <c r="A5525" s="13">
        <v>56.250000000000099</v>
      </c>
      <c r="B5525" s="49" t="s">
        <v>17</v>
      </c>
    </row>
    <row r="5526" spans="1:2" x14ac:dyDescent="0.25">
      <c r="A5526" s="13">
        <v>56.26</v>
      </c>
      <c r="B5526" s="49" t="s">
        <v>17</v>
      </c>
    </row>
    <row r="5527" spans="1:2" x14ac:dyDescent="0.25">
      <c r="A5527" s="13">
        <v>56.27</v>
      </c>
      <c r="B5527" s="49" t="s">
        <v>17</v>
      </c>
    </row>
    <row r="5528" spans="1:2" x14ac:dyDescent="0.25">
      <c r="A5528" s="13">
        <v>56.28</v>
      </c>
      <c r="B5528" s="49" t="s">
        <v>17</v>
      </c>
    </row>
    <row r="5529" spans="1:2" x14ac:dyDescent="0.25">
      <c r="A5529" s="13">
        <v>56.290000000000099</v>
      </c>
      <c r="B5529" s="49" t="s">
        <v>17</v>
      </c>
    </row>
    <row r="5530" spans="1:2" x14ac:dyDescent="0.25">
      <c r="A5530" s="13">
        <v>56.3</v>
      </c>
      <c r="B5530" s="49" t="s">
        <v>17</v>
      </c>
    </row>
    <row r="5531" spans="1:2" x14ac:dyDescent="0.25">
      <c r="A5531" s="13">
        <v>56.31</v>
      </c>
      <c r="B5531" s="49" t="s">
        <v>17</v>
      </c>
    </row>
    <row r="5532" spans="1:2" x14ac:dyDescent="0.25">
      <c r="A5532" s="13">
        <v>56.3200000000001</v>
      </c>
      <c r="B5532" s="49" t="s">
        <v>17</v>
      </c>
    </row>
    <row r="5533" spans="1:2" x14ac:dyDescent="0.25">
      <c r="A5533" s="13">
        <v>56.330000000000098</v>
      </c>
      <c r="B5533" s="49" t="s">
        <v>17</v>
      </c>
    </row>
    <row r="5534" spans="1:2" x14ac:dyDescent="0.25">
      <c r="A5534" s="13">
        <v>56.34</v>
      </c>
      <c r="B5534" s="49" t="s">
        <v>17</v>
      </c>
    </row>
    <row r="5535" spans="1:2" x14ac:dyDescent="0.25">
      <c r="A5535" s="13">
        <v>56.35</v>
      </c>
      <c r="B5535" s="49" t="s">
        <v>17</v>
      </c>
    </row>
    <row r="5536" spans="1:2" x14ac:dyDescent="0.25">
      <c r="A5536" s="13">
        <v>56.360000000000099</v>
      </c>
      <c r="B5536" s="49" t="s">
        <v>17</v>
      </c>
    </row>
    <row r="5537" spans="1:2" x14ac:dyDescent="0.25">
      <c r="A5537" s="13">
        <v>56.37</v>
      </c>
      <c r="B5537" s="49" t="s">
        <v>17</v>
      </c>
    </row>
    <row r="5538" spans="1:2" x14ac:dyDescent="0.25">
      <c r="A5538" s="13">
        <v>56.38</v>
      </c>
      <c r="B5538" s="49" t="s">
        <v>17</v>
      </c>
    </row>
    <row r="5539" spans="1:2" x14ac:dyDescent="0.25">
      <c r="A5539" s="13">
        <v>56.3900000000001</v>
      </c>
      <c r="B5539" s="49" t="s">
        <v>17</v>
      </c>
    </row>
    <row r="5540" spans="1:2" x14ac:dyDescent="0.25">
      <c r="A5540" s="13">
        <v>56.400000000000098</v>
      </c>
      <c r="B5540" s="49" t="s">
        <v>17</v>
      </c>
    </row>
    <row r="5541" spans="1:2" x14ac:dyDescent="0.25">
      <c r="A5541" s="13">
        <v>56.41</v>
      </c>
      <c r="B5541" s="49" t="s">
        <v>17</v>
      </c>
    </row>
    <row r="5542" spans="1:2" x14ac:dyDescent="0.25">
      <c r="A5542" s="13">
        <v>56.42</v>
      </c>
      <c r="B5542" s="49" t="s">
        <v>17</v>
      </c>
    </row>
    <row r="5543" spans="1:2" x14ac:dyDescent="0.25">
      <c r="A5543" s="13">
        <v>56.430000000000099</v>
      </c>
      <c r="B5543" s="49" t="s">
        <v>17</v>
      </c>
    </row>
    <row r="5544" spans="1:2" x14ac:dyDescent="0.25">
      <c r="A5544" s="13">
        <v>56.44</v>
      </c>
      <c r="B5544" s="49" t="s">
        <v>17</v>
      </c>
    </row>
    <row r="5545" spans="1:2" x14ac:dyDescent="0.25">
      <c r="A5545" s="13">
        <v>56.45</v>
      </c>
      <c r="B5545" s="49" t="s">
        <v>17</v>
      </c>
    </row>
    <row r="5546" spans="1:2" x14ac:dyDescent="0.25">
      <c r="A5546" s="13">
        <v>56.4600000000001</v>
      </c>
      <c r="B5546" s="49" t="s">
        <v>17</v>
      </c>
    </row>
    <row r="5547" spans="1:2" x14ac:dyDescent="0.25">
      <c r="A5547" s="13">
        <v>56.470000000000098</v>
      </c>
      <c r="B5547" s="49" t="s">
        <v>17</v>
      </c>
    </row>
    <row r="5548" spans="1:2" x14ac:dyDescent="0.25">
      <c r="A5548" s="13">
        <v>56.48</v>
      </c>
      <c r="B5548" s="49" t="s">
        <v>17</v>
      </c>
    </row>
    <row r="5549" spans="1:2" x14ac:dyDescent="0.25">
      <c r="A5549" s="13">
        <v>56.49</v>
      </c>
      <c r="B5549" s="49" t="s">
        <v>17</v>
      </c>
    </row>
    <row r="5550" spans="1:2" x14ac:dyDescent="0.25">
      <c r="A5550" s="13">
        <v>56.500000000000099</v>
      </c>
      <c r="B5550" s="49" t="s">
        <v>17</v>
      </c>
    </row>
    <row r="5551" spans="1:2" x14ac:dyDescent="0.25">
      <c r="A5551" s="13">
        <v>56.51</v>
      </c>
      <c r="B5551" s="49" t="s">
        <v>17</v>
      </c>
    </row>
    <row r="5552" spans="1:2" x14ac:dyDescent="0.25">
      <c r="A5552" s="13">
        <v>56.52</v>
      </c>
      <c r="B5552" s="49" t="s">
        <v>17</v>
      </c>
    </row>
    <row r="5553" spans="1:2" x14ac:dyDescent="0.25">
      <c r="A5553" s="13">
        <v>56.530000000000101</v>
      </c>
      <c r="B5553" s="49" t="s">
        <v>17</v>
      </c>
    </row>
    <row r="5554" spans="1:2" x14ac:dyDescent="0.25">
      <c r="A5554" s="13">
        <v>56.540000000000099</v>
      </c>
      <c r="B5554" s="49" t="s">
        <v>17</v>
      </c>
    </row>
    <row r="5555" spans="1:2" x14ac:dyDescent="0.25">
      <c r="A5555" s="13">
        <v>56.55</v>
      </c>
      <c r="B5555" s="49" t="s">
        <v>17</v>
      </c>
    </row>
    <row r="5556" spans="1:2" x14ac:dyDescent="0.25">
      <c r="A5556" s="13">
        <v>56.56</v>
      </c>
      <c r="B5556" s="49" t="s">
        <v>17</v>
      </c>
    </row>
    <row r="5557" spans="1:2" x14ac:dyDescent="0.25">
      <c r="A5557" s="13">
        <v>56.5700000000001</v>
      </c>
      <c r="B5557" s="49" t="s">
        <v>17</v>
      </c>
    </row>
    <row r="5558" spans="1:2" x14ac:dyDescent="0.25">
      <c r="A5558" s="13">
        <v>56.580000000000098</v>
      </c>
      <c r="B5558" s="49" t="s">
        <v>17</v>
      </c>
    </row>
    <row r="5559" spans="1:2" x14ac:dyDescent="0.25">
      <c r="A5559" s="13">
        <v>56.59</v>
      </c>
      <c r="B5559" s="49" t="s">
        <v>17</v>
      </c>
    </row>
    <row r="5560" spans="1:2" x14ac:dyDescent="0.25">
      <c r="A5560" s="13">
        <v>56.6</v>
      </c>
      <c r="B5560" s="49" t="s">
        <v>17</v>
      </c>
    </row>
    <row r="5561" spans="1:2" x14ac:dyDescent="0.25">
      <c r="A5561" s="13">
        <v>56.610000000000099</v>
      </c>
      <c r="B5561" s="49" t="s">
        <v>17</v>
      </c>
    </row>
    <row r="5562" spans="1:2" x14ac:dyDescent="0.25">
      <c r="A5562" s="13">
        <v>56.62</v>
      </c>
      <c r="B5562" s="49" t="s">
        <v>17</v>
      </c>
    </row>
    <row r="5563" spans="1:2" x14ac:dyDescent="0.25">
      <c r="A5563" s="13">
        <v>56.63</v>
      </c>
      <c r="B5563" s="49" t="s">
        <v>17</v>
      </c>
    </row>
    <row r="5564" spans="1:2" x14ac:dyDescent="0.25">
      <c r="A5564" s="13">
        <v>56.6400000000001</v>
      </c>
      <c r="B5564" s="49" t="s">
        <v>17</v>
      </c>
    </row>
    <row r="5565" spans="1:2" x14ac:dyDescent="0.25">
      <c r="A5565" s="13">
        <v>56.650000000000098</v>
      </c>
      <c r="B5565" s="49" t="s">
        <v>17</v>
      </c>
    </row>
    <row r="5566" spans="1:2" x14ac:dyDescent="0.25">
      <c r="A5566" s="13">
        <v>56.66</v>
      </c>
      <c r="B5566" s="49" t="s">
        <v>17</v>
      </c>
    </row>
    <row r="5567" spans="1:2" x14ac:dyDescent="0.25">
      <c r="A5567" s="13">
        <v>56.67</v>
      </c>
      <c r="B5567" s="49" t="s">
        <v>17</v>
      </c>
    </row>
    <row r="5568" spans="1:2" x14ac:dyDescent="0.25">
      <c r="A5568" s="13">
        <v>56.680000000000099</v>
      </c>
      <c r="B5568" s="49" t="s">
        <v>17</v>
      </c>
    </row>
    <row r="5569" spans="1:2" x14ac:dyDescent="0.25">
      <c r="A5569" s="13">
        <v>56.69</v>
      </c>
      <c r="B5569" s="49" t="s">
        <v>17</v>
      </c>
    </row>
    <row r="5570" spans="1:2" x14ac:dyDescent="0.25">
      <c r="A5570" s="13">
        <v>56.7</v>
      </c>
      <c r="B5570" s="49" t="s">
        <v>17</v>
      </c>
    </row>
    <row r="5571" spans="1:2" x14ac:dyDescent="0.25">
      <c r="A5571" s="13">
        <v>56.7100000000001</v>
      </c>
      <c r="B5571" s="49" t="s">
        <v>17</v>
      </c>
    </row>
    <row r="5572" spans="1:2" x14ac:dyDescent="0.25">
      <c r="A5572" s="13">
        <v>56.720000000000098</v>
      </c>
      <c r="B5572" s="49" t="s">
        <v>17</v>
      </c>
    </row>
    <row r="5573" spans="1:2" x14ac:dyDescent="0.25">
      <c r="A5573" s="13">
        <v>56.73</v>
      </c>
      <c r="B5573" s="49" t="s">
        <v>17</v>
      </c>
    </row>
    <row r="5574" spans="1:2" x14ac:dyDescent="0.25">
      <c r="A5574" s="13">
        <v>56.74</v>
      </c>
      <c r="B5574" s="49" t="s">
        <v>17</v>
      </c>
    </row>
    <row r="5575" spans="1:2" x14ac:dyDescent="0.25">
      <c r="A5575" s="13">
        <v>56.750000000000099</v>
      </c>
      <c r="B5575" s="49" t="s">
        <v>17</v>
      </c>
    </row>
    <row r="5576" spans="1:2" x14ac:dyDescent="0.25">
      <c r="A5576" s="13">
        <v>56.76</v>
      </c>
      <c r="B5576" s="49" t="s">
        <v>17</v>
      </c>
    </row>
    <row r="5577" spans="1:2" x14ac:dyDescent="0.25">
      <c r="A5577" s="13">
        <v>56.77</v>
      </c>
      <c r="B5577" s="49" t="s">
        <v>17</v>
      </c>
    </row>
    <row r="5578" spans="1:2" x14ac:dyDescent="0.25">
      <c r="A5578" s="13">
        <v>56.780000000000101</v>
      </c>
      <c r="B5578" s="49" t="s">
        <v>17</v>
      </c>
    </row>
    <row r="5579" spans="1:2" x14ac:dyDescent="0.25">
      <c r="A5579" s="13">
        <v>56.790000000000099</v>
      </c>
      <c r="B5579" s="49" t="s">
        <v>17</v>
      </c>
    </row>
    <row r="5580" spans="1:2" x14ac:dyDescent="0.25">
      <c r="A5580" s="13">
        <v>56.8</v>
      </c>
      <c r="B5580" s="49" t="s">
        <v>17</v>
      </c>
    </row>
    <row r="5581" spans="1:2" x14ac:dyDescent="0.25">
      <c r="A5581" s="13">
        <v>56.81</v>
      </c>
      <c r="B5581" s="49" t="s">
        <v>17</v>
      </c>
    </row>
    <row r="5582" spans="1:2" x14ac:dyDescent="0.25">
      <c r="A5582" s="13">
        <v>56.8200000000001</v>
      </c>
      <c r="B5582" s="49" t="s">
        <v>17</v>
      </c>
    </row>
    <row r="5583" spans="1:2" x14ac:dyDescent="0.25">
      <c r="A5583" s="13">
        <v>56.830000000000098</v>
      </c>
      <c r="B5583" s="49" t="s">
        <v>17</v>
      </c>
    </row>
    <row r="5584" spans="1:2" x14ac:dyDescent="0.25">
      <c r="A5584" s="13">
        <v>56.84</v>
      </c>
      <c r="B5584" s="49" t="s">
        <v>17</v>
      </c>
    </row>
    <row r="5585" spans="1:2" x14ac:dyDescent="0.25">
      <c r="A5585" s="13">
        <v>56.85</v>
      </c>
      <c r="B5585" s="49" t="s">
        <v>17</v>
      </c>
    </row>
    <row r="5586" spans="1:2" x14ac:dyDescent="0.25">
      <c r="A5586" s="13">
        <v>56.860000000000099</v>
      </c>
      <c r="B5586" s="49" t="s">
        <v>17</v>
      </c>
    </row>
    <row r="5587" spans="1:2" x14ac:dyDescent="0.25">
      <c r="A5587" s="13">
        <v>56.87</v>
      </c>
      <c r="B5587" s="49" t="s">
        <v>17</v>
      </c>
    </row>
    <row r="5588" spans="1:2" x14ac:dyDescent="0.25">
      <c r="A5588" s="13">
        <v>56.88</v>
      </c>
      <c r="B5588" s="49" t="s">
        <v>17</v>
      </c>
    </row>
    <row r="5589" spans="1:2" x14ac:dyDescent="0.25">
      <c r="A5589" s="13">
        <v>56.8900000000001</v>
      </c>
      <c r="B5589" s="49" t="s">
        <v>17</v>
      </c>
    </row>
    <row r="5590" spans="1:2" x14ac:dyDescent="0.25">
      <c r="A5590" s="13">
        <v>56.900000000000098</v>
      </c>
      <c r="B5590" s="49" t="s">
        <v>17</v>
      </c>
    </row>
    <row r="5591" spans="1:2" x14ac:dyDescent="0.25">
      <c r="A5591" s="13">
        <v>56.91</v>
      </c>
      <c r="B5591" s="49" t="s">
        <v>17</v>
      </c>
    </row>
    <row r="5592" spans="1:2" x14ac:dyDescent="0.25">
      <c r="A5592" s="13">
        <v>56.92</v>
      </c>
      <c r="B5592" s="49" t="s">
        <v>17</v>
      </c>
    </row>
    <row r="5593" spans="1:2" x14ac:dyDescent="0.25">
      <c r="A5593" s="13">
        <v>56.930000000000099</v>
      </c>
      <c r="B5593" s="49" t="s">
        <v>17</v>
      </c>
    </row>
    <row r="5594" spans="1:2" x14ac:dyDescent="0.25">
      <c r="A5594" s="13">
        <v>56.94</v>
      </c>
      <c r="B5594" s="49" t="s">
        <v>17</v>
      </c>
    </row>
    <row r="5595" spans="1:2" x14ac:dyDescent="0.25">
      <c r="A5595" s="13">
        <v>56.95</v>
      </c>
      <c r="B5595" s="49" t="s">
        <v>17</v>
      </c>
    </row>
    <row r="5596" spans="1:2" x14ac:dyDescent="0.25">
      <c r="A5596" s="13">
        <v>56.9600000000001</v>
      </c>
      <c r="B5596" s="49" t="s">
        <v>17</v>
      </c>
    </row>
    <row r="5597" spans="1:2" x14ac:dyDescent="0.25">
      <c r="A5597" s="13">
        <v>56.970000000000098</v>
      </c>
      <c r="B5597" s="49" t="s">
        <v>17</v>
      </c>
    </row>
    <row r="5598" spans="1:2" x14ac:dyDescent="0.25">
      <c r="A5598" s="13">
        <v>56.98</v>
      </c>
      <c r="B5598" s="49" t="s">
        <v>17</v>
      </c>
    </row>
    <row r="5599" spans="1:2" x14ac:dyDescent="0.25">
      <c r="A5599" s="13">
        <v>56.99</v>
      </c>
      <c r="B5599" s="49" t="s">
        <v>17</v>
      </c>
    </row>
    <row r="5600" spans="1:2" x14ac:dyDescent="0.25">
      <c r="A5600" s="13">
        <v>57.000000000000099</v>
      </c>
      <c r="B5600" s="49" t="s">
        <v>17</v>
      </c>
    </row>
    <row r="5601" spans="1:2" x14ac:dyDescent="0.25">
      <c r="A5601" s="13">
        <v>57.01</v>
      </c>
      <c r="B5601" s="49" t="s">
        <v>17</v>
      </c>
    </row>
    <row r="5602" spans="1:2" x14ac:dyDescent="0.25">
      <c r="A5602" s="13">
        <v>57.02</v>
      </c>
      <c r="B5602" s="49" t="s">
        <v>17</v>
      </c>
    </row>
    <row r="5603" spans="1:2" x14ac:dyDescent="0.25">
      <c r="A5603" s="13">
        <v>57.030000000000101</v>
      </c>
      <c r="B5603" s="49" t="s">
        <v>17</v>
      </c>
    </row>
    <row r="5604" spans="1:2" x14ac:dyDescent="0.25">
      <c r="A5604" s="13">
        <v>57.040000000000099</v>
      </c>
      <c r="B5604" s="49" t="s">
        <v>17</v>
      </c>
    </row>
    <row r="5605" spans="1:2" x14ac:dyDescent="0.25">
      <c r="A5605" s="13">
        <v>57.05</v>
      </c>
      <c r="B5605" s="49" t="s">
        <v>17</v>
      </c>
    </row>
    <row r="5606" spans="1:2" x14ac:dyDescent="0.25">
      <c r="A5606" s="13">
        <v>57.06</v>
      </c>
      <c r="B5606" s="49" t="s">
        <v>17</v>
      </c>
    </row>
    <row r="5607" spans="1:2" x14ac:dyDescent="0.25">
      <c r="A5607" s="13">
        <v>57.0700000000001</v>
      </c>
      <c r="B5607" s="49" t="s">
        <v>17</v>
      </c>
    </row>
    <row r="5608" spans="1:2" x14ac:dyDescent="0.25">
      <c r="A5608" s="13">
        <v>57.080000000000098</v>
      </c>
      <c r="B5608" s="49" t="s">
        <v>17</v>
      </c>
    </row>
    <row r="5609" spans="1:2" x14ac:dyDescent="0.25">
      <c r="A5609" s="13">
        <v>57.09</v>
      </c>
      <c r="B5609" s="49" t="s">
        <v>17</v>
      </c>
    </row>
    <row r="5610" spans="1:2" x14ac:dyDescent="0.25">
      <c r="A5610" s="13">
        <v>57.100000000000101</v>
      </c>
      <c r="B5610" s="49" t="s">
        <v>17</v>
      </c>
    </row>
    <row r="5611" spans="1:2" x14ac:dyDescent="0.25">
      <c r="A5611" s="13">
        <v>57.110000000000099</v>
      </c>
      <c r="B5611" s="49" t="s">
        <v>17</v>
      </c>
    </row>
    <row r="5612" spans="1:2" x14ac:dyDescent="0.25">
      <c r="A5612" s="13">
        <v>57.12</v>
      </c>
      <c r="B5612" s="49" t="s">
        <v>17</v>
      </c>
    </row>
    <row r="5613" spans="1:2" x14ac:dyDescent="0.25">
      <c r="A5613" s="13">
        <v>57.13</v>
      </c>
      <c r="B5613" s="49" t="s">
        <v>17</v>
      </c>
    </row>
    <row r="5614" spans="1:2" x14ac:dyDescent="0.25">
      <c r="A5614" s="13">
        <v>57.1400000000001</v>
      </c>
      <c r="B5614" s="49" t="s">
        <v>17</v>
      </c>
    </row>
    <row r="5615" spans="1:2" x14ac:dyDescent="0.25">
      <c r="A5615" s="13">
        <v>57.150000000000098</v>
      </c>
      <c r="B5615" s="49" t="s">
        <v>17</v>
      </c>
    </row>
    <row r="5616" spans="1:2" x14ac:dyDescent="0.25">
      <c r="A5616" s="13">
        <v>57.16</v>
      </c>
      <c r="B5616" s="49" t="s">
        <v>17</v>
      </c>
    </row>
    <row r="5617" spans="1:2" x14ac:dyDescent="0.25">
      <c r="A5617" s="13">
        <v>57.170000000000101</v>
      </c>
      <c r="B5617" s="49" t="s">
        <v>17</v>
      </c>
    </row>
    <row r="5618" spans="1:2" x14ac:dyDescent="0.25">
      <c r="A5618" s="13">
        <v>57.180000000000099</v>
      </c>
      <c r="B5618" s="49" t="s">
        <v>17</v>
      </c>
    </row>
    <row r="5619" spans="1:2" x14ac:dyDescent="0.25">
      <c r="A5619" s="13">
        <v>57.19</v>
      </c>
      <c r="B5619" s="49" t="s">
        <v>17</v>
      </c>
    </row>
    <row r="5620" spans="1:2" x14ac:dyDescent="0.25">
      <c r="A5620" s="13">
        <v>57.2</v>
      </c>
      <c r="B5620" s="49" t="s">
        <v>17</v>
      </c>
    </row>
    <row r="5621" spans="1:2" x14ac:dyDescent="0.25">
      <c r="A5621" s="13">
        <v>57.2100000000001</v>
      </c>
      <c r="B5621" s="49" t="s">
        <v>17</v>
      </c>
    </row>
    <row r="5622" spans="1:2" x14ac:dyDescent="0.25">
      <c r="A5622" s="13">
        <v>57.220000000000098</v>
      </c>
      <c r="B5622" s="49" t="s">
        <v>17</v>
      </c>
    </row>
    <row r="5623" spans="1:2" x14ac:dyDescent="0.25">
      <c r="A5623" s="13">
        <v>57.23</v>
      </c>
      <c r="B5623" s="49" t="s">
        <v>17</v>
      </c>
    </row>
    <row r="5624" spans="1:2" x14ac:dyDescent="0.25">
      <c r="A5624" s="13">
        <v>57.24</v>
      </c>
      <c r="B5624" s="49" t="s">
        <v>17</v>
      </c>
    </row>
    <row r="5625" spans="1:2" x14ac:dyDescent="0.25">
      <c r="A5625" s="13">
        <v>57.250000000000099</v>
      </c>
      <c r="B5625" s="49" t="s">
        <v>17</v>
      </c>
    </row>
    <row r="5626" spans="1:2" x14ac:dyDescent="0.25">
      <c r="A5626" s="13">
        <v>57.26</v>
      </c>
      <c r="B5626" s="49" t="s">
        <v>17</v>
      </c>
    </row>
    <row r="5627" spans="1:2" x14ac:dyDescent="0.25">
      <c r="A5627" s="13">
        <v>57.27</v>
      </c>
      <c r="B5627" s="49" t="s">
        <v>17</v>
      </c>
    </row>
    <row r="5628" spans="1:2" x14ac:dyDescent="0.25">
      <c r="A5628" s="13">
        <v>57.280000000000101</v>
      </c>
      <c r="B5628" s="49" t="s">
        <v>17</v>
      </c>
    </row>
    <row r="5629" spans="1:2" x14ac:dyDescent="0.25">
      <c r="A5629" s="13">
        <v>57.290000000000099</v>
      </c>
      <c r="B5629" s="49" t="s">
        <v>17</v>
      </c>
    </row>
    <row r="5630" spans="1:2" x14ac:dyDescent="0.25">
      <c r="A5630" s="13">
        <v>57.3</v>
      </c>
      <c r="B5630" s="49" t="s">
        <v>17</v>
      </c>
    </row>
    <row r="5631" spans="1:2" x14ac:dyDescent="0.25">
      <c r="A5631" s="13">
        <v>57.31</v>
      </c>
      <c r="B5631" s="49" t="s">
        <v>17</v>
      </c>
    </row>
    <row r="5632" spans="1:2" x14ac:dyDescent="0.25">
      <c r="A5632" s="13">
        <v>57.3200000000001</v>
      </c>
      <c r="B5632" s="49" t="s">
        <v>17</v>
      </c>
    </row>
    <row r="5633" spans="1:2" x14ac:dyDescent="0.25">
      <c r="A5633" s="13">
        <v>57.330000000000098</v>
      </c>
      <c r="B5633" s="49" t="s">
        <v>17</v>
      </c>
    </row>
    <row r="5634" spans="1:2" x14ac:dyDescent="0.25">
      <c r="A5634" s="13">
        <v>57.34</v>
      </c>
      <c r="B5634" s="49" t="s">
        <v>17</v>
      </c>
    </row>
    <row r="5635" spans="1:2" x14ac:dyDescent="0.25">
      <c r="A5635" s="13">
        <v>57.350000000000101</v>
      </c>
      <c r="B5635" s="49" t="s">
        <v>17</v>
      </c>
    </row>
    <row r="5636" spans="1:2" x14ac:dyDescent="0.25">
      <c r="A5636" s="13">
        <v>57.360000000000099</v>
      </c>
      <c r="B5636" s="49" t="s">
        <v>17</v>
      </c>
    </row>
    <row r="5637" spans="1:2" x14ac:dyDescent="0.25">
      <c r="A5637" s="13">
        <v>57.37</v>
      </c>
      <c r="B5637" s="49" t="s">
        <v>17</v>
      </c>
    </row>
    <row r="5638" spans="1:2" x14ac:dyDescent="0.25">
      <c r="A5638" s="13">
        <v>57.38</v>
      </c>
      <c r="B5638" s="49" t="s">
        <v>17</v>
      </c>
    </row>
    <row r="5639" spans="1:2" x14ac:dyDescent="0.25">
      <c r="A5639" s="13">
        <v>57.3900000000001</v>
      </c>
      <c r="B5639" s="49" t="s">
        <v>17</v>
      </c>
    </row>
    <row r="5640" spans="1:2" x14ac:dyDescent="0.25">
      <c r="A5640" s="13">
        <v>57.400000000000098</v>
      </c>
      <c r="B5640" s="49" t="s">
        <v>17</v>
      </c>
    </row>
    <row r="5641" spans="1:2" x14ac:dyDescent="0.25">
      <c r="A5641" s="13">
        <v>57.41</v>
      </c>
      <c r="B5641" s="49" t="s">
        <v>17</v>
      </c>
    </row>
    <row r="5642" spans="1:2" x14ac:dyDescent="0.25">
      <c r="A5642" s="13">
        <v>57.420000000000101</v>
      </c>
      <c r="B5642" s="49" t="s">
        <v>17</v>
      </c>
    </row>
    <row r="5643" spans="1:2" x14ac:dyDescent="0.25">
      <c r="A5643" s="13">
        <v>57.430000000000099</v>
      </c>
      <c r="B5643" s="49" t="s">
        <v>17</v>
      </c>
    </row>
    <row r="5644" spans="1:2" x14ac:dyDescent="0.25">
      <c r="A5644" s="13">
        <v>57.44</v>
      </c>
      <c r="B5644" s="49" t="s">
        <v>17</v>
      </c>
    </row>
    <row r="5645" spans="1:2" x14ac:dyDescent="0.25">
      <c r="A5645" s="13">
        <v>57.45</v>
      </c>
      <c r="B5645" s="49" t="s">
        <v>17</v>
      </c>
    </row>
    <row r="5646" spans="1:2" x14ac:dyDescent="0.25">
      <c r="A5646" s="13">
        <v>57.4600000000001</v>
      </c>
      <c r="B5646" s="49" t="s">
        <v>17</v>
      </c>
    </row>
    <row r="5647" spans="1:2" x14ac:dyDescent="0.25">
      <c r="A5647" s="13">
        <v>57.470000000000098</v>
      </c>
      <c r="B5647" s="49" t="s">
        <v>17</v>
      </c>
    </row>
    <row r="5648" spans="1:2" x14ac:dyDescent="0.25">
      <c r="A5648" s="13">
        <v>57.48</v>
      </c>
      <c r="B5648" s="49" t="s">
        <v>17</v>
      </c>
    </row>
    <row r="5649" spans="1:2" x14ac:dyDescent="0.25">
      <c r="A5649" s="13">
        <v>57.49</v>
      </c>
      <c r="B5649" s="49" t="s">
        <v>17</v>
      </c>
    </row>
    <row r="5650" spans="1:2" x14ac:dyDescent="0.25">
      <c r="A5650" s="13">
        <v>57.500000000000099</v>
      </c>
      <c r="B5650" s="49" t="s">
        <v>17</v>
      </c>
    </row>
    <row r="5651" spans="1:2" x14ac:dyDescent="0.25">
      <c r="A5651" s="13">
        <v>57.51</v>
      </c>
      <c r="B5651" s="49" t="s">
        <v>17</v>
      </c>
    </row>
    <row r="5652" spans="1:2" x14ac:dyDescent="0.25">
      <c r="A5652" s="13">
        <v>57.52</v>
      </c>
      <c r="B5652" s="49" t="s">
        <v>17</v>
      </c>
    </row>
    <row r="5653" spans="1:2" x14ac:dyDescent="0.25">
      <c r="A5653" s="13">
        <v>57.530000000000101</v>
      </c>
      <c r="B5653" s="49" t="s">
        <v>17</v>
      </c>
    </row>
    <row r="5654" spans="1:2" x14ac:dyDescent="0.25">
      <c r="A5654" s="13">
        <v>57.540000000000099</v>
      </c>
      <c r="B5654" s="49" t="s">
        <v>17</v>
      </c>
    </row>
    <row r="5655" spans="1:2" x14ac:dyDescent="0.25">
      <c r="A5655" s="13">
        <v>57.55</v>
      </c>
      <c r="B5655" s="49" t="s">
        <v>17</v>
      </c>
    </row>
    <row r="5656" spans="1:2" x14ac:dyDescent="0.25">
      <c r="A5656" s="13">
        <v>57.56</v>
      </c>
      <c r="B5656" s="49" t="s">
        <v>17</v>
      </c>
    </row>
    <row r="5657" spans="1:2" x14ac:dyDescent="0.25">
      <c r="A5657" s="13">
        <v>57.5700000000001</v>
      </c>
      <c r="B5657" s="49" t="s">
        <v>17</v>
      </c>
    </row>
    <row r="5658" spans="1:2" x14ac:dyDescent="0.25">
      <c r="A5658" s="13">
        <v>57.580000000000098</v>
      </c>
      <c r="B5658" s="49" t="s">
        <v>17</v>
      </c>
    </row>
    <row r="5659" spans="1:2" x14ac:dyDescent="0.25">
      <c r="A5659" s="13">
        <v>57.59</v>
      </c>
      <c r="B5659" s="49" t="s">
        <v>17</v>
      </c>
    </row>
    <row r="5660" spans="1:2" x14ac:dyDescent="0.25">
      <c r="A5660" s="13">
        <v>57.600000000000101</v>
      </c>
      <c r="B5660" s="49" t="s">
        <v>17</v>
      </c>
    </row>
    <row r="5661" spans="1:2" x14ac:dyDescent="0.25">
      <c r="A5661" s="13">
        <v>57.610000000000099</v>
      </c>
      <c r="B5661" s="49" t="s">
        <v>17</v>
      </c>
    </row>
    <row r="5662" spans="1:2" x14ac:dyDescent="0.25">
      <c r="A5662" s="13">
        <v>57.62</v>
      </c>
      <c r="B5662" s="49" t="s">
        <v>17</v>
      </c>
    </row>
    <row r="5663" spans="1:2" x14ac:dyDescent="0.25">
      <c r="A5663" s="13">
        <v>57.63</v>
      </c>
      <c r="B5663" s="49" t="s">
        <v>17</v>
      </c>
    </row>
    <row r="5664" spans="1:2" x14ac:dyDescent="0.25">
      <c r="A5664" s="13">
        <v>57.6400000000001</v>
      </c>
      <c r="B5664" s="49" t="s">
        <v>17</v>
      </c>
    </row>
    <row r="5665" spans="1:2" x14ac:dyDescent="0.25">
      <c r="A5665" s="13">
        <v>57.650000000000098</v>
      </c>
      <c r="B5665" s="49" t="s">
        <v>17</v>
      </c>
    </row>
    <row r="5666" spans="1:2" x14ac:dyDescent="0.25">
      <c r="A5666" s="13">
        <v>57.66</v>
      </c>
      <c r="B5666" s="49" t="s">
        <v>17</v>
      </c>
    </row>
    <row r="5667" spans="1:2" x14ac:dyDescent="0.25">
      <c r="A5667" s="13">
        <v>57.670000000000101</v>
      </c>
      <c r="B5667" s="49" t="s">
        <v>17</v>
      </c>
    </row>
    <row r="5668" spans="1:2" x14ac:dyDescent="0.25">
      <c r="A5668" s="13">
        <v>57.680000000000099</v>
      </c>
      <c r="B5668" s="49" t="s">
        <v>17</v>
      </c>
    </row>
    <row r="5669" spans="1:2" x14ac:dyDescent="0.25">
      <c r="A5669" s="13">
        <v>57.69</v>
      </c>
      <c r="B5669" s="49" t="s">
        <v>17</v>
      </c>
    </row>
    <row r="5670" spans="1:2" x14ac:dyDescent="0.25">
      <c r="A5670" s="13">
        <v>57.7</v>
      </c>
      <c r="B5670" s="49" t="s">
        <v>17</v>
      </c>
    </row>
    <row r="5671" spans="1:2" x14ac:dyDescent="0.25">
      <c r="A5671" s="13">
        <v>57.7100000000001</v>
      </c>
      <c r="B5671" s="49" t="s">
        <v>17</v>
      </c>
    </row>
    <row r="5672" spans="1:2" x14ac:dyDescent="0.25">
      <c r="A5672" s="13">
        <v>57.720000000000098</v>
      </c>
      <c r="B5672" s="49" t="s">
        <v>17</v>
      </c>
    </row>
    <row r="5673" spans="1:2" x14ac:dyDescent="0.25">
      <c r="A5673" s="13">
        <v>57.73</v>
      </c>
      <c r="B5673" s="49" t="s">
        <v>17</v>
      </c>
    </row>
    <row r="5674" spans="1:2" x14ac:dyDescent="0.25">
      <c r="A5674" s="13">
        <v>57.740000000000101</v>
      </c>
      <c r="B5674" s="49" t="s">
        <v>17</v>
      </c>
    </row>
    <row r="5675" spans="1:2" x14ac:dyDescent="0.25">
      <c r="A5675" s="13">
        <v>57.750000000000099</v>
      </c>
      <c r="B5675" s="49" t="s">
        <v>17</v>
      </c>
    </row>
    <row r="5676" spans="1:2" x14ac:dyDescent="0.25">
      <c r="A5676" s="13">
        <v>57.76</v>
      </c>
      <c r="B5676" s="49" t="s">
        <v>17</v>
      </c>
    </row>
    <row r="5677" spans="1:2" x14ac:dyDescent="0.25">
      <c r="A5677" s="13">
        <v>57.77</v>
      </c>
      <c r="B5677" s="49" t="s">
        <v>17</v>
      </c>
    </row>
    <row r="5678" spans="1:2" x14ac:dyDescent="0.25">
      <c r="A5678" s="13">
        <v>57.780000000000101</v>
      </c>
      <c r="B5678" s="49" t="s">
        <v>17</v>
      </c>
    </row>
    <row r="5679" spans="1:2" x14ac:dyDescent="0.25">
      <c r="A5679" s="13">
        <v>57.790000000000099</v>
      </c>
      <c r="B5679" s="49" t="s">
        <v>17</v>
      </c>
    </row>
    <row r="5680" spans="1:2" x14ac:dyDescent="0.25">
      <c r="A5680" s="13">
        <v>57.8</v>
      </c>
      <c r="B5680" s="49" t="s">
        <v>17</v>
      </c>
    </row>
    <row r="5681" spans="1:2" x14ac:dyDescent="0.25">
      <c r="A5681" s="13">
        <v>57.810000000000102</v>
      </c>
      <c r="B5681" s="49" t="s">
        <v>17</v>
      </c>
    </row>
    <row r="5682" spans="1:2" x14ac:dyDescent="0.25">
      <c r="A5682" s="13">
        <v>57.8200000000001</v>
      </c>
      <c r="B5682" s="49" t="s">
        <v>17</v>
      </c>
    </row>
    <row r="5683" spans="1:2" x14ac:dyDescent="0.25">
      <c r="A5683" s="13">
        <v>57.830000000000098</v>
      </c>
      <c r="B5683" s="49" t="s">
        <v>17</v>
      </c>
    </row>
    <row r="5684" spans="1:2" x14ac:dyDescent="0.25">
      <c r="A5684" s="13">
        <v>57.84</v>
      </c>
      <c r="B5684" s="49" t="s">
        <v>17</v>
      </c>
    </row>
    <row r="5685" spans="1:2" x14ac:dyDescent="0.25">
      <c r="A5685" s="13">
        <v>57.850000000000101</v>
      </c>
      <c r="B5685" s="49" t="s">
        <v>17</v>
      </c>
    </row>
    <row r="5686" spans="1:2" x14ac:dyDescent="0.25">
      <c r="A5686" s="13">
        <v>57.860000000000099</v>
      </c>
      <c r="B5686" s="49" t="s">
        <v>17</v>
      </c>
    </row>
    <row r="5687" spans="1:2" x14ac:dyDescent="0.25">
      <c r="A5687" s="13">
        <v>57.87</v>
      </c>
      <c r="B5687" s="49" t="s">
        <v>17</v>
      </c>
    </row>
    <row r="5688" spans="1:2" x14ac:dyDescent="0.25">
      <c r="A5688" s="13">
        <v>57.88</v>
      </c>
      <c r="B5688" s="49" t="s">
        <v>17</v>
      </c>
    </row>
    <row r="5689" spans="1:2" x14ac:dyDescent="0.25">
      <c r="A5689" s="13">
        <v>57.8900000000001</v>
      </c>
      <c r="B5689" s="49" t="s">
        <v>17</v>
      </c>
    </row>
    <row r="5690" spans="1:2" x14ac:dyDescent="0.25">
      <c r="A5690" s="13">
        <v>57.900000000000098</v>
      </c>
      <c r="B5690" s="49" t="s">
        <v>17</v>
      </c>
    </row>
    <row r="5691" spans="1:2" x14ac:dyDescent="0.25">
      <c r="A5691" s="13">
        <v>57.91</v>
      </c>
      <c r="B5691" s="49" t="s">
        <v>17</v>
      </c>
    </row>
    <row r="5692" spans="1:2" x14ac:dyDescent="0.25">
      <c r="A5692" s="13">
        <v>57.920000000000101</v>
      </c>
      <c r="B5692" s="49" t="s">
        <v>17</v>
      </c>
    </row>
    <row r="5693" spans="1:2" x14ac:dyDescent="0.25">
      <c r="A5693" s="13">
        <v>57.930000000000099</v>
      </c>
      <c r="B5693" s="49" t="s">
        <v>17</v>
      </c>
    </row>
    <row r="5694" spans="1:2" x14ac:dyDescent="0.25">
      <c r="A5694" s="13">
        <v>57.94</v>
      </c>
      <c r="B5694" s="49" t="s">
        <v>17</v>
      </c>
    </row>
    <row r="5695" spans="1:2" x14ac:dyDescent="0.25">
      <c r="A5695" s="13">
        <v>57.95</v>
      </c>
      <c r="B5695" s="49" t="s">
        <v>17</v>
      </c>
    </row>
    <row r="5696" spans="1:2" x14ac:dyDescent="0.25">
      <c r="A5696" s="13">
        <v>57.9600000000001</v>
      </c>
      <c r="B5696" s="49" t="s">
        <v>17</v>
      </c>
    </row>
    <row r="5697" spans="1:2" x14ac:dyDescent="0.25">
      <c r="A5697" s="13">
        <v>57.970000000000098</v>
      </c>
      <c r="B5697" s="49" t="s">
        <v>17</v>
      </c>
    </row>
    <row r="5698" spans="1:2" x14ac:dyDescent="0.25">
      <c r="A5698" s="13">
        <v>57.98</v>
      </c>
      <c r="B5698" s="49" t="s">
        <v>17</v>
      </c>
    </row>
    <row r="5699" spans="1:2" x14ac:dyDescent="0.25">
      <c r="A5699" s="13">
        <v>57.990000000000101</v>
      </c>
      <c r="B5699" s="49" t="s">
        <v>17</v>
      </c>
    </row>
    <row r="5700" spans="1:2" x14ac:dyDescent="0.25">
      <c r="A5700" s="13">
        <v>58.000000000000099</v>
      </c>
      <c r="B5700" s="49" t="s">
        <v>17</v>
      </c>
    </row>
    <row r="5701" spans="1:2" x14ac:dyDescent="0.25">
      <c r="A5701" s="13">
        <v>58.01</v>
      </c>
      <c r="B5701" s="49" t="s">
        <v>17</v>
      </c>
    </row>
    <row r="5702" spans="1:2" x14ac:dyDescent="0.25">
      <c r="A5702" s="13">
        <v>58.02</v>
      </c>
      <c r="B5702" s="49" t="s">
        <v>17</v>
      </c>
    </row>
    <row r="5703" spans="1:2" x14ac:dyDescent="0.25">
      <c r="A5703" s="13">
        <v>58.030000000000101</v>
      </c>
      <c r="B5703" s="49" t="s">
        <v>17</v>
      </c>
    </row>
    <row r="5704" spans="1:2" x14ac:dyDescent="0.25">
      <c r="A5704" s="13">
        <v>58.040000000000099</v>
      </c>
      <c r="B5704" s="49" t="s">
        <v>17</v>
      </c>
    </row>
    <row r="5705" spans="1:2" x14ac:dyDescent="0.25">
      <c r="A5705" s="13">
        <v>58.05</v>
      </c>
      <c r="B5705" s="49" t="s">
        <v>17</v>
      </c>
    </row>
    <row r="5706" spans="1:2" x14ac:dyDescent="0.25">
      <c r="A5706" s="13">
        <v>58.060000000000102</v>
      </c>
      <c r="B5706" s="49" t="s">
        <v>17</v>
      </c>
    </row>
    <row r="5707" spans="1:2" x14ac:dyDescent="0.25">
      <c r="A5707" s="13">
        <v>58.0700000000001</v>
      </c>
      <c r="B5707" s="49" t="s">
        <v>17</v>
      </c>
    </row>
    <row r="5708" spans="1:2" x14ac:dyDescent="0.25">
      <c r="A5708" s="13">
        <v>58.080000000000098</v>
      </c>
      <c r="B5708" s="49" t="s">
        <v>17</v>
      </c>
    </row>
    <row r="5709" spans="1:2" x14ac:dyDescent="0.25">
      <c r="A5709" s="13">
        <v>58.09</v>
      </c>
      <c r="B5709" s="49" t="s">
        <v>17</v>
      </c>
    </row>
    <row r="5710" spans="1:2" x14ac:dyDescent="0.25">
      <c r="A5710" s="13">
        <v>58.100000000000101</v>
      </c>
      <c r="B5710" s="49" t="s">
        <v>17</v>
      </c>
    </row>
    <row r="5711" spans="1:2" x14ac:dyDescent="0.25">
      <c r="A5711" s="13">
        <v>58.110000000000099</v>
      </c>
      <c r="B5711" s="49" t="s">
        <v>17</v>
      </c>
    </row>
    <row r="5712" spans="1:2" x14ac:dyDescent="0.25">
      <c r="A5712" s="13">
        <v>58.12</v>
      </c>
      <c r="B5712" s="49" t="s">
        <v>17</v>
      </c>
    </row>
    <row r="5713" spans="1:2" x14ac:dyDescent="0.25">
      <c r="A5713" s="13">
        <v>58.13</v>
      </c>
      <c r="B5713" s="49" t="s">
        <v>17</v>
      </c>
    </row>
    <row r="5714" spans="1:2" x14ac:dyDescent="0.25">
      <c r="A5714" s="13">
        <v>58.1400000000001</v>
      </c>
      <c r="B5714" s="49" t="s">
        <v>17</v>
      </c>
    </row>
    <row r="5715" spans="1:2" x14ac:dyDescent="0.25">
      <c r="A5715" s="13">
        <v>58.150000000000098</v>
      </c>
      <c r="B5715" s="49" t="s">
        <v>17</v>
      </c>
    </row>
    <row r="5716" spans="1:2" x14ac:dyDescent="0.25">
      <c r="A5716" s="13">
        <v>58.16</v>
      </c>
      <c r="B5716" s="49" t="s">
        <v>17</v>
      </c>
    </row>
    <row r="5717" spans="1:2" x14ac:dyDescent="0.25">
      <c r="A5717" s="13">
        <v>58.170000000000101</v>
      </c>
      <c r="B5717" s="49" t="s">
        <v>17</v>
      </c>
    </row>
    <row r="5718" spans="1:2" x14ac:dyDescent="0.25">
      <c r="A5718" s="13">
        <v>58.180000000000099</v>
      </c>
      <c r="B5718" s="49" t="s">
        <v>17</v>
      </c>
    </row>
    <row r="5719" spans="1:2" x14ac:dyDescent="0.25">
      <c r="A5719" s="13">
        <v>58.19</v>
      </c>
      <c r="B5719" s="49" t="s">
        <v>17</v>
      </c>
    </row>
    <row r="5720" spans="1:2" x14ac:dyDescent="0.25">
      <c r="A5720" s="13">
        <v>58.2</v>
      </c>
      <c r="B5720" s="49" t="s">
        <v>17</v>
      </c>
    </row>
    <row r="5721" spans="1:2" x14ac:dyDescent="0.25">
      <c r="A5721" s="13">
        <v>58.2100000000001</v>
      </c>
      <c r="B5721" s="49" t="s">
        <v>17</v>
      </c>
    </row>
    <row r="5722" spans="1:2" x14ac:dyDescent="0.25">
      <c r="A5722" s="13">
        <v>58.220000000000098</v>
      </c>
      <c r="B5722" s="49" t="s">
        <v>17</v>
      </c>
    </row>
    <row r="5723" spans="1:2" x14ac:dyDescent="0.25">
      <c r="A5723" s="13">
        <v>58.23</v>
      </c>
      <c r="B5723" s="49" t="s">
        <v>17</v>
      </c>
    </row>
    <row r="5724" spans="1:2" x14ac:dyDescent="0.25">
      <c r="A5724" s="13">
        <v>58.240000000000101</v>
      </c>
      <c r="B5724" s="49" t="s">
        <v>17</v>
      </c>
    </row>
    <row r="5725" spans="1:2" x14ac:dyDescent="0.25">
      <c r="A5725" s="13">
        <v>58.250000000000099</v>
      </c>
      <c r="B5725" s="49" t="s">
        <v>17</v>
      </c>
    </row>
    <row r="5726" spans="1:2" x14ac:dyDescent="0.25">
      <c r="A5726" s="13">
        <v>58.26</v>
      </c>
      <c r="B5726" s="49" t="s">
        <v>17</v>
      </c>
    </row>
    <row r="5727" spans="1:2" x14ac:dyDescent="0.25">
      <c r="A5727" s="13">
        <v>58.27</v>
      </c>
      <c r="B5727" s="49" t="s">
        <v>17</v>
      </c>
    </row>
    <row r="5728" spans="1:2" x14ac:dyDescent="0.25">
      <c r="A5728" s="13">
        <v>58.280000000000101</v>
      </c>
      <c r="B5728" s="49" t="s">
        <v>17</v>
      </c>
    </row>
    <row r="5729" spans="1:2" x14ac:dyDescent="0.25">
      <c r="A5729" s="13">
        <v>58.290000000000099</v>
      </c>
      <c r="B5729" s="49" t="s">
        <v>17</v>
      </c>
    </row>
    <row r="5730" spans="1:2" x14ac:dyDescent="0.25">
      <c r="A5730" s="13">
        <v>58.3</v>
      </c>
      <c r="B5730" s="49" t="s">
        <v>17</v>
      </c>
    </row>
    <row r="5731" spans="1:2" x14ac:dyDescent="0.25">
      <c r="A5731" s="13">
        <v>58.310000000000102</v>
      </c>
      <c r="B5731" s="49" t="s">
        <v>17</v>
      </c>
    </row>
    <row r="5732" spans="1:2" x14ac:dyDescent="0.25">
      <c r="A5732" s="13">
        <v>58.3200000000001</v>
      </c>
      <c r="B5732" s="49" t="s">
        <v>17</v>
      </c>
    </row>
    <row r="5733" spans="1:2" x14ac:dyDescent="0.25">
      <c r="A5733" s="13">
        <v>58.330000000000098</v>
      </c>
      <c r="B5733" s="49" t="s">
        <v>17</v>
      </c>
    </row>
    <row r="5734" spans="1:2" x14ac:dyDescent="0.25">
      <c r="A5734" s="13">
        <v>58.34</v>
      </c>
      <c r="B5734" s="49" t="s">
        <v>17</v>
      </c>
    </row>
    <row r="5735" spans="1:2" x14ac:dyDescent="0.25">
      <c r="A5735" s="13">
        <v>58.350000000000101</v>
      </c>
      <c r="B5735" s="49" t="s">
        <v>17</v>
      </c>
    </row>
    <row r="5736" spans="1:2" x14ac:dyDescent="0.25">
      <c r="A5736" s="13">
        <v>58.360000000000099</v>
      </c>
      <c r="B5736" s="49" t="s">
        <v>17</v>
      </c>
    </row>
    <row r="5737" spans="1:2" x14ac:dyDescent="0.25">
      <c r="A5737" s="13">
        <v>58.37</v>
      </c>
      <c r="B5737" s="49" t="s">
        <v>17</v>
      </c>
    </row>
    <row r="5738" spans="1:2" x14ac:dyDescent="0.25">
      <c r="A5738" s="13">
        <v>58.380000000000102</v>
      </c>
      <c r="B5738" s="49" t="s">
        <v>17</v>
      </c>
    </row>
    <row r="5739" spans="1:2" x14ac:dyDescent="0.25">
      <c r="A5739" s="13">
        <v>58.3900000000001</v>
      </c>
      <c r="B5739" s="49" t="s">
        <v>17</v>
      </c>
    </row>
    <row r="5740" spans="1:2" x14ac:dyDescent="0.25">
      <c r="A5740" s="13">
        <v>58.400000000000098</v>
      </c>
      <c r="B5740" s="49" t="s">
        <v>17</v>
      </c>
    </row>
    <row r="5741" spans="1:2" x14ac:dyDescent="0.25">
      <c r="A5741" s="13">
        <v>58.41</v>
      </c>
      <c r="B5741" s="49" t="s">
        <v>17</v>
      </c>
    </row>
    <row r="5742" spans="1:2" x14ac:dyDescent="0.25">
      <c r="A5742" s="13">
        <v>58.420000000000101</v>
      </c>
      <c r="B5742" s="49" t="s">
        <v>17</v>
      </c>
    </row>
    <row r="5743" spans="1:2" x14ac:dyDescent="0.25">
      <c r="A5743" s="13">
        <v>58.430000000000099</v>
      </c>
      <c r="B5743" s="49" t="s">
        <v>17</v>
      </c>
    </row>
    <row r="5744" spans="1:2" x14ac:dyDescent="0.25">
      <c r="A5744" s="13">
        <v>58.44</v>
      </c>
      <c r="B5744" s="49" t="s">
        <v>17</v>
      </c>
    </row>
    <row r="5745" spans="1:2" x14ac:dyDescent="0.25">
      <c r="A5745" s="13">
        <v>58.450000000000102</v>
      </c>
      <c r="B5745" s="49" t="s">
        <v>17</v>
      </c>
    </row>
    <row r="5746" spans="1:2" x14ac:dyDescent="0.25">
      <c r="A5746" s="13">
        <v>58.4600000000001</v>
      </c>
      <c r="B5746" s="49" t="s">
        <v>17</v>
      </c>
    </row>
    <row r="5747" spans="1:2" x14ac:dyDescent="0.25">
      <c r="A5747" s="13">
        <v>58.470000000000098</v>
      </c>
      <c r="B5747" s="49" t="s">
        <v>17</v>
      </c>
    </row>
    <row r="5748" spans="1:2" x14ac:dyDescent="0.25">
      <c r="A5748" s="13">
        <v>58.48</v>
      </c>
      <c r="B5748" s="49" t="s">
        <v>17</v>
      </c>
    </row>
    <row r="5749" spans="1:2" x14ac:dyDescent="0.25">
      <c r="A5749" s="13">
        <v>58.490000000000101</v>
      </c>
      <c r="B5749" s="49" t="s">
        <v>17</v>
      </c>
    </row>
    <row r="5750" spans="1:2" x14ac:dyDescent="0.25">
      <c r="A5750" s="13">
        <v>58.500000000000099</v>
      </c>
      <c r="B5750" s="49" t="s">
        <v>17</v>
      </c>
    </row>
    <row r="5751" spans="1:2" x14ac:dyDescent="0.25">
      <c r="A5751" s="13">
        <v>58.51</v>
      </c>
      <c r="B5751" s="49" t="s">
        <v>17</v>
      </c>
    </row>
    <row r="5752" spans="1:2" x14ac:dyDescent="0.25">
      <c r="A5752" s="13">
        <v>58.52</v>
      </c>
      <c r="B5752" s="49" t="s">
        <v>17</v>
      </c>
    </row>
    <row r="5753" spans="1:2" x14ac:dyDescent="0.25">
      <c r="A5753" s="13">
        <v>58.530000000000101</v>
      </c>
      <c r="B5753" s="49" t="s">
        <v>17</v>
      </c>
    </row>
    <row r="5754" spans="1:2" x14ac:dyDescent="0.25">
      <c r="A5754" s="13">
        <v>58.540000000000099</v>
      </c>
      <c r="B5754" s="49" t="s">
        <v>17</v>
      </c>
    </row>
    <row r="5755" spans="1:2" x14ac:dyDescent="0.25">
      <c r="A5755" s="13">
        <v>58.55</v>
      </c>
      <c r="B5755" s="49" t="s">
        <v>17</v>
      </c>
    </row>
    <row r="5756" spans="1:2" x14ac:dyDescent="0.25">
      <c r="A5756" s="13">
        <v>58.560000000000102</v>
      </c>
      <c r="B5756" s="49" t="s">
        <v>17</v>
      </c>
    </row>
    <row r="5757" spans="1:2" x14ac:dyDescent="0.25">
      <c r="A5757" s="13">
        <v>58.5700000000001</v>
      </c>
      <c r="B5757" s="49" t="s">
        <v>17</v>
      </c>
    </row>
    <row r="5758" spans="1:2" x14ac:dyDescent="0.25">
      <c r="A5758" s="13">
        <v>58.580000000000098</v>
      </c>
      <c r="B5758" s="49" t="s">
        <v>17</v>
      </c>
    </row>
    <row r="5759" spans="1:2" x14ac:dyDescent="0.25">
      <c r="A5759" s="13">
        <v>58.59</v>
      </c>
      <c r="B5759" s="49" t="s">
        <v>17</v>
      </c>
    </row>
    <row r="5760" spans="1:2" x14ac:dyDescent="0.25">
      <c r="A5760" s="13">
        <v>58.600000000000101</v>
      </c>
      <c r="B5760" s="49" t="s">
        <v>17</v>
      </c>
    </row>
    <row r="5761" spans="1:2" x14ac:dyDescent="0.25">
      <c r="A5761" s="13">
        <v>58.610000000000099</v>
      </c>
      <c r="B5761" s="49" t="s">
        <v>17</v>
      </c>
    </row>
    <row r="5762" spans="1:2" x14ac:dyDescent="0.25">
      <c r="A5762" s="13">
        <v>58.62</v>
      </c>
      <c r="B5762" s="49" t="s">
        <v>17</v>
      </c>
    </row>
    <row r="5763" spans="1:2" x14ac:dyDescent="0.25">
      <c r="A5763" s="13">
        <v>58.630000000000102</v>
      </c>
      <c r="B5763" s="49" t="s">
        <v>17</v>
      </c>
    </row>
    <row r="5764" spans="1:2" x14ac:dyDescent="0.25">
      <c r="A5764" s="13">
        <v>58.6400000000001</v>
      </c>
      <c r="B5764" s="49" t="s">
        <v>17</v>
      </c>
    </row>
    <row r="5765" spans="1:2" x14ac:dyDescent="0.25">
      <c r="A5765" s="13">
        <v>58.650000000000098</v>
      </c>
      <c r="B5765" s="49" t="s">
        <v>17</v>
      </c>
    </row>
    <row r="5766" spans="1:2" x14ac:dyDescent="0.25">
      <c r="A5766" s="13">
        <v>58.66</v>
      </c>
      <c r="B5766" s="49" t="s">
        <v>17</v>
      </c>
    </row>
    <row r="5767" spans="1:2" x14ac:dyDescent="0.25">
      <c r="A5767" s="13">
        <v>58.670000000000101</v>
      </c>
      <c r="B5767" s="49" t="s">
        <v>17</v>
      </c>
    </row>
    <row r="5768" spans="1:2" x14ac:dyDescent="0.25">
      <c r="A5768" s="13">
        <v>58.680000000000099</v>
      </c>
      <c r="B5768" s="49" t="s">
        <v>17</v>
      </c>
    </row>
    <row r="5769" spans="1:2" x14ac:dyDescent="0.25">
      <c r="A5769" s="13">
        <v>58.69</v>
      </c>
      <c r="B5769" s="49" t="s">
        <v>17</v>
      </c>
    </row>
    <row r="5770" spans="1:2" x14ac:dyDescent="0.25">
      <c r="A5770" s="13">
        <v>58.700000000000102</v>
      </c>
      <c r="B5770" s="49" t="s">
        <v>17</v>
      </c>
    </row>
    <row r="5771" spans="1:2" x14ac:dyDescent="0.25">
      <c r="A5771" s="13">
        <v>58.7100000000001</v>
      </c>
      <c r="B5771" s="49" t="s">
        <v>17</v>
      </c>
    </row>
    <row r="5772" spans="1:2" x14ac:dyDescent="0.25">
      <c r="A5772" s="13">
        <v>58.720000000000098</v>
      </c>
      <c r="B5772" s="49" t="s">
        <v>17</v>
      </c>
    </row>
    <row r="5773" spans="1:2" x14ac:dyDescent="0.25">
      <c r="A5773" s="13">
        <v>58.73</v>
      </c>
      <c r="B5773" s="49" t="s">
        <v>17</v>
      </c>
    </row>
    <row r="5774" spans="1:2" x14ac:dyDescent="0.25">
      <c r="A5774" s="13">
        <v>58.740000000000101</v>
      </c>
      <c r="B5774" s="49" t="s">
        <v>17</v>
      </c>
    </row>
    <row r="5775" spans="1:2" x14ac:dyDescent="0.25">
      <c r="A5775" s="13">
        <v>58.750000000000099</v>
      </c>
      <c r="B5775" s="49" t="s">
        <v>17</v>
      </c>
    </row>
    <row r="5776" spans="1:2" x14ac:dyDescent="0.25">
      <c r="A5776" s="13">
        <v>58.76</v>
      </c>
      <c r="B5776" s="49" t="s">
        <v>17</v>
      </c>
    </row>
    <row r="5777" spans="1:2" x14ac:dyDescent="0.25">
      <c r="A5777" s="13">
        <v>58.77</v>
      </c>
      <c r="B5777" s="49" t="s">
        <v>17</v>
      </c>
    </row>
    <row r="5778" spans="1:2" x14ac:dyDescent="0.25">
      <c r="A5778" s="13">
        <v>58.780000000000101</v>
      </c>
      <c r="B5778" s="49" t="s">
        <v>17</v>
      </c>
    </row>
    <row r="5779" spans="1:2" x14ac:dyDescent="0.25">
      <c r="A5779" s="13">
        <v>58.790000000000099</v>
      </c>
      <c r="B5779" s="49" t="s">
        <v>17</v>
      </c>
    </row>
    <row r="5780" spans="1:2" x14ac:dyDescent="0.25">
      <c r="A5780" s="13">
        <v>58.8</v>
      </c>
      <c r="B5780" s="49" t="s">
        <v>17</v>
      </c>
    </row>
    <row r="5781" spans="1:2" x14ac:dyDescent="0.25">
      <c r="A5781" s="13">
        <v>58.810000000000102</v>
      </c>
      <c r="B5781" s="49" t="s">
        <v>17</v>
      </c>
    </row>
    <row r="5782" spans="1:2" x14ac:dyDescent="0.25">
      <c r="A5782" s="13">
        <v>58.8200000000001</v>
      </c>
      <c r="B5782" s="49" t="s">
        <v>17</v>
      </c>
    </row>
    <row r="5783" spans="1:2" x14ac:dyDescent="0.25">
      <c r="A5783" s="13">
        <v>58.830000000000098</v>
      </c>
      <c r="B5783" s="49" t="s">
        <v>17</v>
      </c>
    </row>
    <row r="5784" spans="1:2" x14ac:dyDescent="0.25">
      <c r="A5784" s="13">
        <v>58.84</v>
      </c>
      <c r="B5784" s="49" t="s">
        <v>17</v>
      </c>
    </row>
    <row r="5785" spans="1:2" x14ac:dyDescent="0.25">
      <c r="A5785" s="13">
        <v>58.850000000000101</v>
      </c>
      <c r="B5785" s="49" t="s">
        <v>17</v>
      </c>
    </row>
    <row r="5786" spans="1:2" x14ac:dyDescent="0.25">
      <c r="A5786" s="13">
        <v>58.860000000000099</v>
      </c>
      <c r="B5786" s="49" t="s">
        <v>17</v>
      </c>
    </row>
    <row r="5787" spans="1:2" x14ac:dyDescent="0.25">
      <c r="A5787" s="13">
        <v>58.87</v>
      </c>
      <c r="B5787" s="49" t="s">
        <v>17</v>
      </c>
    </row>
    <row r="5788" spans="1:2" x14ac:dyDescent="0.25">
      <c r="A5788" s="13">
        <v>58.880000000000102</v>
      </c>
      <c r="B5788" s="49" t="s">
        <v>17</v>
      </c>
    </row>
    <row r="5789" spans="1:2" x14ac:dyDescent="0.25">
      <c r="A5789" s="13">
        <v>58.8900000000001</v>
      </c>
      <c r="B5789" s="49" t="s">
        <v>17</v>
      </c>
    </row>
    <row r="5790" spans="1:2" x14ac:dyDescent="0.25">
      <c r="A5790" s="13">
        <v>58.900000000000098</v>
      </c>
      <c r="B5790" s="49" t="s">
        <v>17</v>
      </c>
    </row>
    <row r="5791" spans="1:2" x14ac:dyDescent="0.25">
      <c r="A5791" s="13">
        <v>58.91</v>
      </c>
      <c r="B5791" s="49" t="s">
        <v>17</v>
      </c>
    </row>
    <row r="5792" spans="1:2" x14ac:dyDescent="0.25">
      <c r="A5792" s="13">
        <v>58.920000000000101</v>
      </c>
      <c r="B5792" s="49" t="s">
        <v>17</v>
      </c>
    </row>
    <row r="5793" spans="1:2" x14ac:dyDescent="0.25">
      <c r="A5793" s="13">
        <v>58.930000000000099</v>
      </c>
      <c r="B5793" s="49" t="s">
        <v>17</v>
      </c>
    </row>
    <row r="5794" spans="1:2" x14ac:dyDescent="0.25">
      <c r="A5794" s="13">
        <v>58.94</v>
      </c>
      <c r="B5794" s="49" t="s">
        <v>17</v>
      </c>
    </row>
    <row r="5795" spans="1:2" x14ac:dyDescent="0.25">
      <c r="A5795" s="13">
        <v>58.950000000000102</v>
      </c>
      <c r="B5795" s="49" t="s">
        <v>17</v>
      </c>
    </row>
    <row r="5796" spans="1:2" x14ac:dyDescent="0.25">
      <c r="A5796" s="13">
        <v>58.9600000000001</v>
      </c>
      <c r="B5796" s="49" t="s">
        <v>17</v>
      </c>
    </row>
    <row r="5797" spans="1:2" x14ac:dyDescent="0.25">
      <c r="A5797" s="13">
        <v>58.970000000000098</v>
      </c>
      <c r="B5797" s="49" t="s">
        <v>17</v>
      </c>
    </row>
    <row r="5798" spans="1:2" x14ac:dyDescent="0.25">
      <c r="A5798" s="13">
        <v>58.98</v>
      </c>
      <c r="B5798" s="49" t="s">
        <v>17</v>
      </c>
    </row>
    <row r="5799" spans="1:2" x14ac:dyDescent="0.25">
      <c r="A5799" s="13">
        <v>58.990000000000101</v>
      </c>
      <c r="B5799" s="49" t="s">
        <v>17</v>
      </c>
    </row>
    <row r="5800" spans="1:2" x14ac:dyDescent="0.25">
      <c r="A5800" s="13">
        <v>59.000000000000099</v>
      </c>
      <c r="B5800" s="49" t="s">
        <v>17</v>
      </c>
    </row>
    <row r="5801" spans="1:2" x14ac:dyDescent="0.25">
      <c r="A5801" s="13">
        <v>59.01</v>
      </c>
      <c r="B5801" s="49" t="s">
        <v>17</v>
      </c>
    </row>
    <row r="5802" spans="1:2" x14ac:dyDescent="0.25">
      <c r="A5802" s="13">
        <v>59.020000000000103</v>
      </c>
      <c r="B5802" s="49" t="s">
        <v>17</v>
      </c>
    </row>
    <row r="5803" spans="1:2" x14ac:dyDescent="0.25">
      <c r="A5803" s="13">
        <v>59.030000000000101</v>
      </c>
      <c r="B5803" s="49" t="s">
        <v>17</v>
      </c>
    </row>
    <row r="5804" spans="1:2" x14ac:dyDescent="0.25">
      <c r="A5804" s="13">
        <v>59.040000000000099</v>
      </c>
      <c r="B5804" s="49" t="s">
        <v>17</v>
      </c>
    </row>
    <row r="5805" spans="1:2" x14ac:dyDescent="0.25">
      <c r="A5805" s="13">
        <v>59.05</v>
      </c>
      <c r="B5805" s="49" t="s">
        <v>17</v>
      </c>
    </row>
    <row r="5806" spans="1:2" x14ac:dyDescent="0.25">
      <c r="A5806" s="13">
        <v>59.060000000000102</v>
      </c>
      <c r="B5806" s="49" t="s">
        <v>17</v>
      </c>
    </row>
    <row r="5807" spans="1:2" x14ac:dyDescent="0.25">
      <c r="A5807" s="13">
        <v>59.0700000000001</v>
      </c>
      <c r="B5807" s="49" t="s">
        <v>17</v>
      </c>
    </row>
    <row r="5808" spans="1:2" x14ac:dyDescent="0.25">
      <c r="A5808" s="13">
        <v>59.080000000000098</v>
      </c>
      <c r="B5808" s="49" t="s">
        <v>17</v>
      </c>
    </row>
    <row r="5809" spans="1:2" x14ac:dyDescent="0.25">
      <c r="A5809" s="13">
        <v>59.090000000000103</v>
      </c>
      <c r="B5809" s="49" t="s">
        <v>17</v>
      </c>
    </row>
    <row r="5810" spans="1:2" x14ac:dyDescent="0.25">
      <c r="A5810" s="13">
        <v>59.100000000000101</v>
      </c>
      <c r="B5810" s="49" t="s">
        <v>17</v>
      </c>
    </row>
    <row r="5811" spans="1:2" x14ac:dyDescent="0.25">
      <c r="A5811" s="13">
        <v>59.110000000000099</v>
      </c>
      <c r="B5811" s="49" t="s">
        <v>17</v>
      </c>
    </row>
    <row r="5812" spans="1:2" x14ac:dyDescent="0.25">
      <c r="A5812" s="13">
        <v>59.12</v>
      </c>
      <c r="B5812" s="49" t="s">
        <v>17</v>
      </c>
    </row>
    <row r="5813" spans="1:2" x14ac:dyDescent="0.25">
      <c r="A5813" s="13">
        <v>59.130000000000102</v>
      </c>
      <c r="B5813" s="49" t="s">
        <v>17</v>
      </c>
    </row>
    <row r="5814" spans="1:2" x14ac:dyDescent="0.25">
      <c r="A5814" s="13">
        <v>59.1400000000001</v>
      </c>
      <c r="B5814" s="49" t="s">
        <v>17</v>
      </c>
    </row>
    <row r="5815" spans="1:2" x14ac:dyDescent="0.25">
      <c r="A5815" s="13">
        <v>59.150000000000098</v>
      </c>
      <c r="B5815" s="49" t="s">
        <v>17</v>
      </c>
    </row>
    <row r="5816" spans="1:2" x14ac:dyDescent="0.25">
      <c r="A5816" s="13">
        <v>59.16</v>
      </c>
      <c r="B5816" s="49" t="s">
        <v>17</v>
      </c>
    </row>
    <row r="5817" spans="1:2" x14ac:dyDescent="0.25">
      <c r="A5817" s="13">
        <v>59.170000000000101</v>
      </c>
      <c r="B5817" s="49" t="s">
        <v>17</v>
      </c>
    </row>
    <row r="5818" spans="1:2" x14ac:dyDescent="0.25">
      <c r="A5818" s="13">
        <v>59.180000000000099</v>
      </c>
      <c r="B5818" s="49" t="s">
        <v>17</v>
      </c>
    </row>
    <row r="5819" spans="1:2" x14ac:dyDescent="0.25">
      <c r="A5819" s="13">
        <v>59.19</v>
      </c>
      <c r="B5819" s="49" t="s">
        <v>17</v>
      </c>
    </row>
    <row r="5820" spans="1:2" x14ac:dyDescent="0.25">
      <c r="A5820" s="13">
        <v>59.200000000000102</v>
      </c>
      <c r="B5820" s="49" t="s">
        <v>17</v>
      </c>
    </row>
    <row r="5821" spans="1:2" x14ac:dyDescent="0.25">
      <c r="A5821" s="13">
        <v>59.2100000000001</v>
      </c>
      <c r="B5821" s="49" t="s">
        <v>17</v>
      </c>
    </row>
    <row r="5822" spans="1:2" x14ac:dyDescent="0.25">
      <c r="A5822" s="13">
        <v>59.220000000000098</v>
      </c>
      <c r="B5822" s="49" t="s">
        <v>17</v>
      </c>
    </row>
    <row r="5823" spans="1:2" x14ac:dyDescent="0.25">
      <c r="A5823" s="13">
        <v>59.23</v>
      </c>
      <c r="B5823" s="49" t="s">
        <v>17</v>
      </c>
    </row>
    <row r="5824" spans="1:2" x14ac:dyDescent="0.25">
      <c r="A5824" s="13">
        <v>59.240000000000101</v>
      </c>
      <c r="B5824" s="49" t="s">
        <v>17</v>
      </c>
    </row>
    <row r="5825" spans="1:2" x14ac:dyDescent="0.25">
      <c r="A5825" s="13">
        <v>59.250000000000099</v>
      </c>
      <c r="B5825" s="49" t="s">
        <v>17</v>
      </c>
    </row>
    <row r="5826" spans="1:2" x14ac:dyDescent="0.25">
      <c r="A5826" s="13">
        <v>59.26</v>
      </c>
      <c r="B5826" s="49" t="s">
        <v>17</v>
      </c>
    </row>
    <row r="5827" spans="1:2" x14ac:dyDescent="0.25">
      <c r="A5827" s="13">
        <v>59.270000000000103</v>
      </c>
      <c r="B5827" s="49" t="s">
        <v>17</v>
      </c>
    </row>
    <row r="5828" spans="1:2" x14ac:dyDescent="0.25">
      <c r="A5828" s="13">
        <v>59.280000000000101</v>
      </c>
      <c r="B5828" s="49" t="s">
        <v>17</v>
      </c>
    </row>
    <row r="5829" spans="1:2" x14ac:dyDescent="0.25">
      <c r="A5829" s="13">
        <v>59.290000000000099</v>
      </c>
      <c r="B5829" s="49" t="s">
        <v>17</v>
      </c>
    </row>
    <row r="5830" spans="1:2" x14ac:dyDescent="0.25">
      <c r="A5830" s="13">
        <v>59.3</v>
      </c>
      <c r="B5830" s="49" t="s">
        <v>17</v>
      </c>
    </row>
    <row r="5831" spans="1:2" x14ac:dyDescent="0.25">
      <c r="A5831" s="13">
        <v>59.310000000000102</v>
      </c>
      <c r="B5831" s="49" t="s">
        <v>17</v>
      </c>
    </row>
    <row r="5832" spans="1:2" x14ac:dyDescent="0.25">
      <c r="A5832" s="13">
        <v>59.3200000000001</v>
      </c>
      <c r="B5832" s="49" t="s">
        <v>17</v>
      </c>
    </row>
    <row r="5833" spans="1:2" x14ac:dyDescent="0.25">
      <c r="A5833" s="13">
        <v>59.330000000000098</v>
      </c>
      <c r="B5833" s="49" t="s">
        <v>17</v>
      </c>
    </row>
    <row r="5834" spans="1:2" x14ac:dyDescent="0.25">
      <c r="A5834" s="13">
        <v>59.340000000000103</v>
      </c>
      <c r="B5834" s="49" t="s">
        <v>17</v>
      </c>
    </row>
    <row r="5835" spans="1:2" x14ac:dyDescent="0.25">
      <c r="A5835" s="13">
        <v>59.350000000000101</v>
      </c>
      <c r="B5835" s="49" t="s">
        <v>17</v>
      </c>
    </row>
    <row r="5836" spans="1:2" x14ac:dyDescent="0.25">
      <c r="A5836" s="13">
        <v>59.360000000000099</v>
      </c>
      <c r="B5836" s="49" t="s">
        <v>17</v>
      </c>
    </row>
    <row r="5837" spans="1:2" x14ac:dyDescent="0.25">
      <c r="A5837" s="13">
        <v>59.37</v>
      </c>
      <c r="B5837" s="49" t="s">
        <v>17</v>
      </c>
    </row>
    <row r="5838" spans="1:2" x14ac:dyDescent="0.25">
      <c r="A5838" s="13">
        <v>59.380000000000102</v>
      </c>
      <c r="B5838" s="49" t="s">
        <v>17</v>
      </c>
    </row>
    <row r="5839" spans="1:2" x14ac:dyDescent="0.25">
      <c r="A5839" s="13">
        <v>59.3900000000001</v>
      </c>
      <c r="B5839" s="49" t="s">
        <v>17</v>
      </c>
    </row>
    <row r="5840" spans="1:2" x14ac:dyDescent="0.25">
      <c r="A5840" s="13">
        <v>59.400000000000098</v>
      </c>
      <c r="B5840" s="49" t="s">
        <v>17</v>
      </c>
    </row>
    <row r="5841" spans="1:2" x14ac:dyDescent="0.25">
      <c r="A5841" s="13">
        <v>59.41</v>
      </c>
      <c r="B5841" s="49" t="s">
        <v>17</v>
      </c>
    </row>
    <row r="5842" spans="1:2" x14ac:dyDescent="0.25">
      <c r="A5842" s="13">
        <v>59.420000000000101</v>
      </c>
      <c r="B5842" s="49" t="s">
        <v>17</v>
      </c>
    </row>
    <row r="5843" spans="1:2" x14ac:dyDescent="0.25">
      <c r="A5843" s="13">
        <v>59.430000000000099</v>
      </c>
      <c r="B5843" s="49" t="s">
        <v>17</v>
      </c>
    </row>
    <row r="5844" spans="1:2" x14ac:dyDescent="0.25">
      <c r="A5844" s="13">
        <v>59.44</v>
      </c>
      <c r="B5844" s="49" t="s">
        <v>17</v>
      </c>
    </row>
    <row r="5845" spans="1:2" x14ac:dyDescent="0.25">
      <c r="A5845" s="13">
        <v>59.450000000000102</v>
      </c>
      <c r="B5845" s="49" t="s">
        <v>17</v>
      </c>
    </row>
    <row r="5846" spans="1:2" x14ac:dyDescent="0.25">
      <c r="A5846" s="13">
        <v>59.4600000000001</v>
      </c>
      <c r="B5846" s="49" t="s">
        <v>17</v>
      </c>
    </row>
    <row r="5847" spans="1:2" x14ac:dyDescent="0.25">
      <c r="A5847" s="13">
        <v>59.470000000000098</v>
      </c>
      <c r="B5847" s="49" t="s">
        <v>17</v>
      </c>
    </row>
    <row r="5848" spans="1:2" x14ac:dyDescent="0.25">
      <c r="A5848" s="13">
        <v>59.48</v>
      </c>
      <c r="B5848" s="49" t="s">
        <v>17</v>
      </c>
    </row>
    <row r="5849" spans="1:2" x14ac:dyDescent="0.25">
      <c r="A5849" s="13">
        <v>59.490000000000101</v>
      </c>
      <c r="B5849" s="49" t="s">
        <v>17</v>
      </c>
    </row>
    <row r="5850" spans="1:2" x14ac:dyDescent="0.25">
      <c r="A5850" s="13">
        <v>59.500000000000099</v>
      </c>
      <c r="B5850" s="49" t="s">
        <v>17</v>
      </c>
    </row>
    <row r="5851" spans="1:2" x14ac:dyDescent="0.25">
      <c r="A5851" s="13">
        <v>59.51</v>
      </c>
      <c r="B5851" s="49" t="s">
        <v>17</v>
      </c>
    </row>
    <row r="5852" spans="1:2" x14ac:dyDescent="0.25">
      <c r="A5852" s="13">
        <v>59.520000000000103</v>
      </c>
      <c r="B5852" s="49" t="s">
        <v>17</v>
      </c>
    </row>
    <row r="5853" spans="1:2" x14ac:dyDescent="0.25">
      <c r="A5853" s="13">
        <v>59.530000000000101</v>
      </c>
      <c r="B5853" s="49" t="s">
        <v>17</v>
      </c>
    </row>
    <row r="5854" spans="1:2" x14ac:dyDescent="0.25">
      <c r="A5854" s="13">
        <v>59.540000000000099</v>
      </c>
      <c r="B5854" s="49" t="s">
        <v>17</v>
      </c>
    </row>
    <row r="5855" spans="1:2" x14ac:dyDescent="0.25">
      <c r="A5855" s="13">
        <v>59.55</v>
      </c>
      <c r="B5855" s="49" t="s">
        <v>17</v>
      </c>
    </row>
    <row r="5856" spans="1:2" x14ac:dyDescent="0.25">
      <c r="A5856" s="13">
        <v>59.560000000000102</v>
      </c>
      <c r="B5856" s="49" t="s">
        <v>17</v>
      </c>
    </row>
    <row r="5857" spans="1:2" x14ac:dyDescent="0.25">
      <c r="A5857" s="13">
        <v>59.5700000000001</v>
      </c>
      <c r="B5857" s="49" t="s">
        <v>17</v>
      </c>
    </row>
    <row r="5858" spans="1:2" x14ac:dyDescent="0.25">
      <c r="A5858" s="13">
        <v>59.580000000000098</v>
      </c>
      <c r="B5858" s="49" t="s">
        <v>17</v>
      </c>
    </row>
    <row r="5859" spans="1:2" x14ac:dyDescent="0.25">
      <c r="A5859" s="13">
        <v>59.590000000000103</v>
      </c>
      <c r="B5859" s="49" t="s">
        <v>17</v>
      </c>
    </row>
    <row r="5860" spans="1:2" x14ac:dyDescent="0.25">
      <c r="A5860" s="13">
        <v>59.600000000000101</v>
      </c>
      <c r="B5860" s="49" t="s">
        <v>17</v>
      </c>
    </row>
    <row r="5861" spans="1:2" x14ac:dyDescent="0.25">
      <c r="A5861" s="13">
        <v>59.610000000000099</v>
      </c>
      <c r="B5861" s="49" t="s">
        <v>17</v>
      </c>
    </row>
    <row r="5862" spans="1:2" x14ac:dyDescent="0.25">
      <c r="A5862" s="13">
        <v>59.62</v>
      </c>
      <c r="B5862" s="49" t="s">
        <v>17</v>
      </c>
    </row>
    <row r="5863" spans="1:2" x14ac:dyDescent="0.25">
      <c r="A5863" s="13">
        <v>59.630000000000102</v>
      </c>
      <c r="B5863" s="49" t="s">
        <v>17</v>
      </c>
    </row>
    <row r="5864" spans="1:2" x14ac:dyDescent="0.25">
      <c r="A5864" s="13">
        <v>59.6400000000001</v>
      </c>
      <c r="B5864" s="49" t="s">
        <v>17</v>
      </c>
    </row>
    <row r="5865" spans="1:2" x14ac:dyDescent="0.25">
      <c r="A5865" s="13">
        <v>59.650000000000098</v>
      </c>
      <c r="B5865" s="49" t="s">
        <v>17</v>
      </c>
    </row>
    <row r="5866" spans="1:2" x14ac:dyDescent="0.25">
      <c r="A5866" s="13">
        <v>59.660000000000103</v>
      </c>
      <c r="B5866" s="49" t="s">
        <v>17</v>
      </c>
    </row>
    <row r="5867" spans="1:2" x14ac:dyDescent="0.25">
      <c r="A5867" s="13">
        <v>59.670000000000101</v>
      </c>
      <c r="B5867" s="49" t="s">
        <v>17</v>
      </c>
    </row>
    <row r="5868" spans="1:2" x14ac:dyDescent="0.25">
      <c r="A5868" s="13">
        <v>59.680000000000099</v>
      </c>
      <c r="B5868" s="49" t="s">
        <v>17</v>
      </c>
    </row>
    <row r="5869" spans="1:2" x14ac:dyDescent="0.25">
      <c r="A5869" s="13">
        <v>59.69</v>
      </c>
      <c r="B5869" s="49" t="s">
        <v>17</v>
      </c>
    </row>
    <row r="5870" spans="1:2" x14ac:dyDescent="0.25">
      <c r="A5870" s="13">
        <v>59.700000000000102</v>
      </c>
      <c r="B5870" s="49" t="s">
        <v>17</v>
      </c>
    </row>
    <row r="5871" spans="1:2" x14ac:dyDescent="0.25">
      <c r="A5871" s="13">
        <v>59.7100000000001</v>
      </c>
      <c r="B5871" s="49" t="s">
        <v>17</v>
      </c>
    </row>
    <row r="5872" spans="1:2" x14ac:dyDescent="0.25">
      <c r="A5872" s="13">
        <v>59.720000000000098</v>
      </c>
      <c r="B5872" s="49" t="s">
        <v>17</v>
      </c>
    </row>
    <row r="5873" spans="1:2" x14ac:dyDescent="0.25">
      <c r="A5873" s="13">
        <v>59.730000000000103</v>
      </c>
      <c r="B5873" s="49" t="s">
        <v>17</v>
      </c>
    </row>
    <row r="5874" spans="1:2" x14ac:dyDescent="0.25">
      <c r="A5874" s="13">
        <v>59.740000000000101</v>
      </c>
      <c r="B5874" s="49" t="s">
        <v>17</v>
      </c>
    </row>
    <row r="5875" spans="1:2" x14ac:dyDescent="0.25">
      <c r="A5875" s="13">
        <v>59.750000000000099</v>
      </c>
      <c r="B5875" s="49" t="s">
        <v>17</v>
      </c>
    </row>
    <row r="5876" spans="1:2" x14ac:dyDescent="0.25">
      <c r="A5876" s="13">
        <v>59.76</v>
      </c>
      <c r="B5876" s="49" t="s">
        <v>17</v>
      </c>
    </row>
    <row r="5877" spans="1:2" x14ac:dyDescent="0.25">
      <c r="A5877" s="13">
        <v>59.770000000000103</v>
      </c>
      <c r="B5877" s="49" t="s">
        <v>17</v>
      </c>
    </row>
    <row r="5878" spans="1:2" x14ac:dyDescent="0.25">
      <c r="A5878" s="13">
        <v>59.780000000000101</v>
      </c>
      <c r="B5878" s="49" t="s">
        <v>17</v>
      </c>
    </row>
    <row r="5879" spans="1:2" x14ac:dyDescent="0.25">
      <c r="A5879" s="13">
        <v>59.790000000000099</v>
      </c>
      <c r="B5879" s="49" t="s">
        <v>17</v>
      </c>
    </row>
    <row r="5880" spans="1:2" x14ac:dyDescent="0.25">
      <c r="A5880" s="13">
        <v>59.8</v>
      </c>
      <c r="B5880" s="49" t="s">
        <v>17</v>
      </c>
    </row>
    <row r="5881" spans="1:2" x14ac:dyDescent="0.25">
      <c r="A5881" s="13">
        <v>59.810000000000102</v>
      </c>
      <c r="B5881" s="49" t="s">
        <v>17</v>
      </c>
    </row>
    <row r="5882" spans="1:2" x14ac:dyDescent="0.25">
      <c r="A5882" s="13">
        <v>59.8200000000001</v>
      </c>
      <c r="B5882" s="49" t="s">
        <v>17</v>
      </c>
    </row>
    <row r="5883" spans="1:2" x14ac:dyDescent="0.25">
      <c r="A5883" s="13">
        <v>59.830000000000098</v>
      </c>
      <c r="B5883" s="49" t="s">
        <v>17</v>
      </c>
    </row>
    <row r="5884" spans="1:2" x14ac:dyDescent="0.25">
      <c r="A5884" s="13">
        <v>59.840000000000103</v>
      </c>
      <c r="B5884" s="49" t="s">
        <v>17</v>
      </c>
    </row>
    <row r="5885" spans="1:2" x14ac:dyDescent="0.25">
      <c r="A5885" s="13">
        <v>59.850000000000101</v>
      </c>
      <c r="B5885" s="49" t="s">
        <v>17</v>
      </c>
    </row>
    <row r="5886" spans="1:2" x14ac:dyDescent="0.25">
      <c r="A5886" s="13">
        <v>59.860000000000099</v>
      </c>
      <c r="B5886" s="49" t="s">
        <v>17</v>
      </c>
    </row>
    <row r="5887" spans="1:2" x14ac:dyDescent="0.25">
      <c r="A5887" s="13">
        <v>59.87</v>
      </c>
      <c r="B5887" s="49" t="s">
        <v>17</v>
      </c>
    </row>
    <row r="5888" spans="1:2" x14ac:dyDescent="0.25">
      <c r="A5888" s="13">
        <v>59.880000000000102</v>
      </c>
      <c r="B5888" s="49" t="s">
        <v>17</v>
      </c>
    </row>
    <row r="5889" spans="1:2" x14ac:dyDescent="0.25">
      <c r="A5889" s="13">
        <v>59.8900000000001</v>
      </c>
      <c r="B5889" s="49" t="s">
        <v>17</v>
      </c>
    </row>
    <row r="5890" spans="1:2" x14ac:dyDescent="0.25">
      <c r="A5890" s="13">
        <v>59.900000000000098</v>
      </c>
      <c r="B5890" s="49" t="s">
        <v>17</v>
      </c>
    </row>
    <row r="5891" spans="1:2" x14ac:dyDescent="0.25">
      <c r="A5891" s="13">
        <v>59.910000000000103</v>
      </c>
      <c r="B5891" s="49" t="s">
        <v>17</v>
      </c>
    </row>
    <row r="5892" spans="1:2" x14ac:dyDescent="0.25">
      <c r="A5892" s="13">
        <v>59.920000000000101</v>
      </c>
      <c r="B5892" s="49" t="s">
        <v>17</v>
      </c>
    </row>
    <row r="5893" spans="1:2" x14ac:dyDescent="0.25">
      <c r="A5893" s="13">
        <v>59.930000000000099</v>
      </c>
      <c r="B5893" s="49" t="s">
        <v>17</v>
      </c>
    </row>
    <row r="5894" spans="1:2" x14ac:dyDescent="0.25">
      <c r="A5894" s="13">
        <v>59.94</v>
      </c>
      <c r="B5894" s="49" t="s">
        <v>17</v>
      </c>
    </row>
    <row r="5895" spans="1:2" x14ac:dyDescent="0.25">
      <c r="A5895" s="13">
        <v>59.950000000000102</v>
      </c>
      <c r="B5895" s="49" t="s">
        <v>17</v>
      </c>
    </row>
    <row r="5896" spans="1:2" x14ac:dyDescent="0.25">
      <c r="A5896" s="13">
        <v>59.9600000000001</v>
      </c>
      <c r="B5896" s="49" t="s">
        <v>17</v>
      </c>
    </row>
    <row r="5897" spans="1:2" x14ac:dyDescent="0.25">
      <c r="A5897" s="13">
        <v>59.970000000000098</v>
      </c>
      <c r="B5897" s="49" t="s">
        <v>17</v>
      </c>
    </row>
    <row r="5898" spans="1:2" x14ac:dyDescent="0.25">
      <c r="A5898" s="13">
        <v>59.980000000000103</v>
      </c>
      <c r="B5898" s="49" t="s">
        <v>17</v>
      </c>
    </row>
    <row r="5899" spans="1:2" x14ac:dyDescent="0.25">
      <c r="A5899" s="13">
        <v>59.990000000000101</v>
      </c>
      <c r="B5899" s="49" t="s">
        <v>17</v>
      </c>
    </row>
    <row r="5900" spans="1:2" x14ac:dyDescent="0.25">
      <c r="A5900" s="13">
        <v>60.000000000000099</v>
      </c>
      <c r="B5900" s="49" t="s">
        <v>17</v>
      </c>
    </row>
    <row r="5901" spans="1:2" x14ac:dyDescent="0.25">
      <c r="A5901" s="13">
        <v>60.01</v>
      </c>
      <c r="B5901" s="49" t="s">
        <v>17</v>
      </c>
    </row>
    <row r="5902" spans="1:2" x14ac:dyDescent="0.25">
      <c r="A5902" s="13">
        <v>60.020000000000103</v>
      </c>
      <c r="B5902" s="49" t="s">
        <v>17</v>
      </c>
    </row>
    <row r="5903" spans="1:2" x14ac:dyDescent="0.25">
      <c r="A5903" s="13">
        <v>60.030000000000101</v>
      </c>
      <c r="B5903" s="49" t="s">
        <v>17</v>
      </c>
    </row>
    <row r="5904" spans="1:2" x14ac:dyDescent="0.25">
      <c r="A5904" s="13">
        <v>60.040000000000099</v>
      </c>
      <c r="B5904" s="49" t="s">
        <v>17</v>
      </c>
    </row>
    <row r="5905" spans="1:2" x14ac:dyDescent="0.25">
      <c r="A5905" s="13">
        <v>60.05</v>
      </c>
      <c r="B5905" s="49" t="s">
        <v>17</v>
      </c>
    </row>
    <row r="5906" spans="1:2" x14ac:dyDescent="0.25">
      <c r="A5906" s="13">
        <v>60.060000000000102</v>
      </c>
      <c r="B5906" s="49" t="s">
        <v>17</v>
      </c>
    </row>
    <row r="5907" spans="1:2" x14ac:dyDescent="0.25">
      <c r="A5907" s="13">
        <v>60.0700000000001</v>
      </c>
      <c r="B5907" s="49" t="s">
        <v>17</v>
      </c>
    </row>
    <row r="5908" spans="1:2" x14ac:dyDescent="0.25">
      <c r="A5908" s="13">
        <v>60.080000000000098</v>
      </c>
      <c r="B5908" s="49" t="s">
        <v>17</v>
      </c>
    </row>
    <row r="5909" spans="1:2" x14ac:dyDescent="0.25">
      <c r="A5909" s="13">
        <v>60.090000000000103</v>
      </c>
      <c r="B5909" s="49" t="s">
        <v>17</v>
      </c>
    </row>
    <row r="5910" spans="1:2" x14ac:dyDescent="0.25">
      <c r="A5910" s="13">
        <v>60.100000000000101</v>
      </c>
      <c r="B5910" s="49" t="s">
        <v>17</v>
      </c>
    </row>
    <row r="5911" spans="1:2" x14ac:dyDescent="0.25">
      <c r="A5911" s="13">
        <v>60.110000000000099</v>
      </c>
      <c r="B5911" s="49" t="s">
        <v>17</v>
      </c>
    </row>
    <row r="5912" spans="1:2" x14ac:dyDescent="0.25">
      <c r="A5912" s="13">
        <v>60.12</v>
      </c>
      <c r="B5912" s="49" t="s">
        <v>17</v>
      </c>
    </row>
    <row r="5913" spans="1:2" x14ac:dyDescent="0.25">
      <c r="A5913" s="13">
        <v>60.130000000000102</v>
      </c>
      <c r="B5913" s="49" t="s">
        <v>17</v>
      </c>
    </row>
    <row r="5914" spans="1:2" x14ac:dyDescent="0.25">
      <c r="A5914" s="13">
        <v>60.1400000000001</v>
      </c>
      <c r="B5914" s="49" t="s">
        <v>17</v>
      </c>
    </row>
    <row r="5915" spans="1:2" x14ac:dyDescent="0.25">
      <c r="A5915" s="13">
        <v>60.150000000000098</v>
      </c>
      <c r="B5915" s="49" t="s">
        <v>17</v>
      </c>
    </row>
    <row r="5916" spans="1:2" x14ac:dyDescent="0.25">
      <c r="A5916" s="13">
        <v>60.160000000000103</v>
      </c>
      <c r="B5916" s="49" t="s">
        <v>17</v>
      </c>
    </row>
    <row r="5917" spans="1:2" x14ac:dyDescent="0.25">
      <c r="A5917" s="13">
        <v>60.170000000000101</v>
      </c>
      <c r="B5917" s="49" t="s">
        <v>17</v>
      </c>
    </row>
    <row r="5918" spans="1:2" x14ac:dyDescent="0.25">
      <c r="A5918" s="13">
        <v>60.180000000000099</v>
      </c>
      <c r="B5918" s="49" t="s">
        <v>17</v>
      </c>
    </row>
    <row r="5919" spans="1:2" x14ac:dyDescent="0.25">
      <c r="A5919" s="13">
        <v>60.19</v>
      </c>
      <c r="B5919" s="49" t="s">
        <v>17</v>
      </c>
    </row>
    <row r="5920" spans="1:2" x14ac:dyDescent="0.25">
      <c r="A5920" s="13">
        <v>60.200000000000102</v>
      </c>
      <c r="B5920" s="49" t="s">
        <v>17</v>
      </c>
    </row>
    <row r="5921" spans="1:2" x14ac:dyDescent="0.25">
      <c r="A5921" s="13">
        <v>60.2100000000001</v>
      </c>
      <c r="B5921" s="49" t="s">
        <v>17</v>
      </c>
    </row>
    <row r="5922" spans="1:2" x14ac:dyDescent="0.25">
      <c r="A5922" s="13">
        <v>60.220000000000098</v>
      </c>
      <c r="B5922" s="49" t="s">
        <v>17</v>
      </c>
    </row>
    <row r="5923" spans="1:2" x14ac:dyDescent="0.25">
      <c r="A5923" s="13">
        <v>60.230000000000103</v>
      </c>
      <c r="B5923" s="49" t="s">
        <v>17</v>
      </c>
    </row>
    <row r="5924" spans="1:2" x14ac:dyDescent="0.25">
      <c r="A5924" s="13">
        <v>60.240000000000101</v>
      </c>
      <c r="B5924" s="49" t="s">
        <v>17</v>
      </c>
    </row>
    <row r="5925" spans="1:2" x14ac:dyDescent="0.25">
      <c r="A5925" s="13">
        <v>60.250000000000099</v>
      </c>
      <c r="B5925" s="49" t="s">
        <v>17</v>
      </c>
    </row>
    <row r="5926" spans="1:2" x14ac:dyDescent="0.25">
      <c r="A5926" s="13">
        <v>60.26</v>
      </c>
      <c r="B5926" s="49" t="s">
        <v>17</v>
      </c>
    </row>
    <row r="5927" spans="1:2" x14ac:dyDescent="0.25">
      <c r="A5927" s="13">
        <v>60.270000000000103</v>
      </c>
      <c r="B5927" s="49" t="s">
        <v>17</v>
      </c>
    </row>
    <row r="5928" spans="1:2" x14ac:dyDescent="0.25">
      <c r="A5928" s="13">
        <v>60.280000000000101</v>
      </c>
      <c r="B5928" s="49" t="s">
        <v>17</v>
      </c>
    </row>
    <row r="5929" spans="1:2" x14ac:dyDescent="0.25">
      <c r="A5929" s="13">
        <v>60.290000000000099</v>
      </c>
      <c r="B5929" s="49" t="s">
        <v>17</v>
      </c>
    </row>
    <row r="5930" spans="1:2" x14ac:dyDescent="0.25">
      <c r="A5930" s="13">
        <v>60.300000000000097</v>
      </c>
      <c r="B5930" s="49" t="s">
        <v>17</v>
      </c>
    </row>
    <row r="5931" spans="1:2" x14ac:dyDescent="0.25">
      <c r="A5931" s="13">
        <v>60.310000000000102</v>
      </c>
      <c r="B5931" s="49" t="s">
        <v>17</v>
      </c>
    </row>
    <row r="5932" spans="1:2" x14ac:dyDescent="0.25">
      <c r="A5932" s="13">
        <v>60.3200000000001</v>
      </c>
      <c r="B5932" s="49" t="s">
        <v>17</v>
      </c>
    </row>
    <row r="5933" spans="1:2" x14ac:dyDescent="0.25">
      <c r="A5933" s="13">
        <v>60.330000000000098</v>
      </c>
      <c r="B5933" s="49" t="s">
        <v>17</v>
      </c>
    </row>
    <row r="5934" spans="1:2" x14ac:dyDescent="0.25">
      <c r="A5934" s="13">
        <v>60.340000000000103</v>
      </c>
      <c r="B5934" s="49" t="s">
        <v>17</v>
      </c>
    </row>
    <row r="5935" spans="1:2" x14ac:dyDescent="0.25">
      <c r="A5935" s="13">
        <v>60.350000000000101</v>
      </c>
      <c r="B5935" s="49" t="s">
        <v>17</v>
      </c>
    </row>
    <row r="5936" spans="1:2" x14ac:dyDescent="0.25">
      <c r="A5936" s="13">
        <v>60.360000000000099</v>
      </c>
      <c r="B5936" s="49" t="s">
        <v>17</v>
      </c>
    </row>
    <row r="5937" spans="1:2" x14ac:dyDescent="0.25">
      <c r="A5937" s="13">
        <v>60.370000000000097</v>
      </c>
      <c r="B5937" s="49" t="s">
        <v>17</v>
      </c>
    </row>
    <row r="5938" spans="1:2" x14ac:dyDescent="0.25">
      <c r="A5938" s="13">
        <v>60.380000000000102</v>
      </c>
      <c r="B5938" s="49" t="s">
        <v>17</v>
      </c>
    </row>
    <row r="5939" spans="1:2" x14ac:dyDescent="0.25">
      <c r="A5939" s="13">
        <v>60.3900000000001</v>
      </c>
      <c r="B5939" s="49" t="s">
        <v>17</v>
      </c>
    </row>
    <row r="5940" spans="1:2" x14ac:dyDescent="0.25">
      <c r="A5940" s="13">
        <v>60.400000000000098</v>
      </c>
      <c r="B5940" s="49" t="s">
        <v>17</v>
      </c>
    </row>
    <row r="5941" spans="1:2" x14ac:dyDescent="0.25">
      <c r="A5941" s="13">
        <v>60.410000000000103</v>
      </c>
      <c r="B5941" s="49" t="s">
        <v>17</v>
      </c>
    </row>
    <row r="5942" spans="1:2" x14ac:dyDescent="0.25">
      <c r="A5942" s="13">
        <v>60.420000000000101</v>
      </c>
      <c r="B5942" s="49" t="s">
        <v>17</v>
      </c>
    </row>
    <row r="5943" spans="1:2" x14ac:dyDescent="0.25">
      <c r="A5943" s="13">
        <v>60.430000000000099</v>
      </c>
      <c r="B5943" s="49" t="s">
        <v>17</v>
      </c>
    </row>
    <row r="5944" spans="1:2" x14ac:dyDescent="0.25">
      <c r="A5944" s="13">
        <v>60.44</v>
      </c>
      <c r="B5944" s="49" t="s">
        <v>17</v>
      </c>
    </row>
    <row r="5945" spans="1:2" x14ac:dyDescent="0.25">
      <c r="A5945" s="13">
        <v>60.450000000000102</v>
      </c>
      <c r="B5945" s="49" t="s">
        <v>17</v>
      </c>
    </row>
    <row r="5946" spans="1:2" x14ac:dyDescent="0.25">
      <c r="A5946" s="13">
        <v>60.4600000000001</v>
      </c>
      <c r="B5946" s="49" t="s">
        <v>17</v>
      </c>
    </row>
    <row r="5947" spans="1:2" x14ac:dyDescent="0.25">
      <c r="A5947" s="13">
        <v>60.470000000000098</v>
      </c>
      <c r="B5947" s="49" t="s">
        <v>17</v>
      </c>
    </row>
    <row r="5948" spans="1:2" x14ac:dyDescent="0.25">
      <c r="A5948" s="13">
        <v>60.480000000000103</v>
      </c>
      <c r="B5948" s="49" t="s">
        <v>17</v>
      </c>
    </row>
    <row r="5949" spans="1:2" x14ac:dyDescent="0.25">
      <c r="A5949" s="13">
        <v>60.490000000000101</v>
      </c>
      <c r="B5949" s="49" t="s">
        <v>17</v>
      </c>
    </row>
    <row r="5950" spans="1:2" x14ac:dyDescent="0.25">
      <c r="A5950" s="13">
        <v>60.500000000000099</v>
      </c>
      <c r="B5950" s="49" t="s">
        <v>17</v>
      </c>
    </row>
    <row r="5951" spans="1:2" x14ac:dyDescent="0.25">
      <c r="A5951" s="13">
        <v>60.51</v>
      </c>
      <c r="B5951" s="49" t="s">
        <v>17</v>
      </c>
    </row>
    <row r="5952" spans="1:2" x14ac:dyDescent="0.25">
      <c r="A5952" s="13">
        <v>60.520000000000103</v>
      </c>
      <c r="B5952" s="49" t="s">
        <v>17</v>
      </c>
    </row>
    <row r="5953" spans="1:2" x14ac:dyDescent="0.25">
      <c r="A5953" s="13">
        <v>60.530000000000101</v>
      </c>
      <c r="B5953" s="49" t="s">
        <v>17</v>
      </c>
    </row>
    <row r="5954" spans="1:2" x14ac:dyDescent="0.25">
      <c r="A5954" s="13">
        <v>60.540000000000099</v>
      </c>
      <c r="B5954" s="49" t="s">
        <v>17</v>
      </c>
    </row>
    <row r="5955" spans="1:2" x14ac:dyDescent="0.25">
      <c r="A5955" s="13">
        <v>60.550000000000097</v>
      </c>
      <c r="B5955" s="49" t="s">
        <v>17</v>
      </c>
    </row>
    <row r="5956" spans="1:2" x14ac:dyDescent="0.25">
      <c r="A5956" s="13">
        <v>60.560000000000102</v>
      </c>
      <c r="B5956" s="49" t="s">
        <v>17</v>
      </c>
    </row>
    <row r="5957" spans="1:2" x14ac:dyDescent="0.25">
      <c r="A5957" s="13">
        <v>60.5700000000001</v>
      </c>
      <c r="B5957" s="49" t="s">
        <v>17</v>
      </c>
    </row>
    <row r="5958" spans="1:2" x14ac:dyDescent="0.25">
      <c r="A5958" s="13">
        <v>60.580000000000098</v>
      </c>
      <c r="B5958" s="49" t="s">
        <v>17</v>
      </c>
    </row>
    <row r="5959" spans="1:2" x14ac:dyDescent="0.25">
      <c r="A5959" s="13">
        <v>60.590000000000103</v>
      </c>
      <c r="B5959" s="49" t="s">
        <v>17</v>
      </c>
    </row>
    <row r="5960" spans="1:2" x14ac:dyDescent="0.25">
      <c r="A5960" s="13">
        <v>60.600000000000101</v>
      </c>
      <c r="B5960" s="49" t="s">
        <v>17</v>
      </c>
    </row>
    <row r="5961" spans="1:2" x14ac:dyDescent="0.25">
      <c r="A5961" s="13">
        <v>60.610000000000099</v>
      </c>
      <c r="B5961" s="49" t="s">
        <v>17</v>
      </c>
    </row>
    <row r="5962" spans="1:2" x14ac:dyDescent="0.25">
      <c r="A5962" s="13">
        <v>60.620000000000097</v>
      </c>
      <c r="B5962" s="49" t="s">
        <v>17</v>
      </c>
    </row>
    <row r="5963" spans="1:2" x14ac:dyDescent="0.25">
      <c r="A5963" s="13">
        <v>60.630000000000102</v>
      </c>
      <c r="B5963" s="49" t="s">
        <v>17</v>
      </c>
    </row>
    <row r="5964" spans="1:2" x14ac:dyDescent="0.25">
      <c r="A5964" s="13">
        <v>60.6400000000001</v>
      </c>
      <c r="B5964" s="49" t="s">
        <v>17</v>
      </c>
    </row>
    <row r="5965" spans="1:2" x14ac:dyDescent="0.25">
      <c r="A5965" s="13">
        <v>60.650000000000098</v>
      </c>
      <c r="B5965" s="49" t="s">
        <v>17</v>
      </c>
    </row>
    <row r="5966" spans="1:2" x14ac:dyDescent="0.25">
      <c r="A5966" s="13">
        <v>60.660000000000103</v>
      </c>
      <c r="B5966" s="49" t="s">
        <v>17</v>
      </c>
    </row>
    <row r="5967" spans="1:2" x14ac:dyDescent="0.25">
      <c r="A5967" s="13">
        <v>60.670000000000101</v>
      </c>
      <c r="B5967" s="49" t="s">
        <v>17</v>
      </c>
    </row>
    <row r="5968" spans="1:2" x14ac:dyDescent="0.25">
      <c r="A5968" s="13">
        <v>60.680000000000099</v>
      </c>
      <c r="B5968" s="49" t="s">
        <v>17</v>
      </c>
    </row>
    <row r="5969" spans="1:2" x14ac:dyDescent="0.25">
      <c r="A5969" s="13">
        <v>60.69</v>
      </c>
      <c r="B5969" s="49" t="s">
        <v>17</v>
      </c>
    </row>
    <row r="5970" spans="1:2" x14ac:dyDescent="0.25">
      <c r="A5970" s="13">
        <v>60.700000000000102</v>
      </c>
      <c r="B5970" s="49" t="s">
        <v>17</v>
      </c>
    </row>
    <row r="5971" spans="1:2" x14ac:dyDescent="0.25">
      <c r="A5971" s="13">
        <v>60.7100000000001</v>
      </c>
      <c r="B5971" s="49" t="s">
        <v>17</v>
      </c>
    </row>
    <row r="5972" spans="1:2" x14ac:dyDescent="0.25">
      <c r="A5972" s="13">
        <v>60.720000000000098</v>
      </c>
      <c r="B5972" s="49" t="s">
        <v>17</v>
      </c>
    </row>
    <row r="5973" spans="1:2" x14ac:dyDescent="0.25">
      <c r="A5973" s="13">
        <v>60.730000000000103</v>
      </c>
      <c r="B5973" s="49" t="s">
        <v>17</v>
      </c>
    </row>
    <row r="5974" spans="1:2" x14ac:dyDescent="0.25">
      <c r="A5974" s="13">
        <v>60.740000000000101</v>
      </c>
      <c r="B5974" s="49" t="s">
        <v>17</v>
      </c>
    </row>
    <row r="5975" spans="1:2" x14ac:dyDescent="0.25">
      <c r="A5975" s="13">
        <v>60.750000000000099</v>
      </c>
      <c r="B5975" s="49" t="s">
        <v>17</v>
      </c>
    </row>
    <row r="5976" spans="1:2" x14ac:dyDescent="0.25">
      <c r="A5976" s="13">
        <v>60.76</v>
      </c>
      <c r="B5976" s="49" t="s">
        <v>17</v>
      </c>
    </row>
    <row r="5977" spans="1:2" x14ac:dyDescent="0.25">
      <c r="A5977" s="13">
        <v>60.770000000000103</v>
      </c>
      <c r="B5977" s="49" t="s">
        <v>17</v>
      </c>
    </row>
    <row r="5978" spans="1:2" x14ac:dyDescent="0.25">
      <c r="A5978" s="13">
        <v>60.780000000000101</v>
      </c>
      <c r="B5978" s="49" t="s">
        <v>17</v>
      </c>
    </row>
    <row r="5979" spans="1:2" x14ac:dyDescent="0.25">
      <c r="A5979" s="13">
        <v>60.790000000000099</v>
      </c>
      <c r="B5979" s="49" t="s">
        <v>17</v>
      </c>
    </row>
    <row r="5980" spans="1:2" x14ac:dyDescent="0.25">
      <c r="A5980" s="13">
        <v>60.800000000000097</v>
      </c>
      <c r="B5980" s="49" t="s">
        <v>17</v>
      </c>
    </row>
    <row r="5981" spans="1:2" x14ac:dyDescent="0.25">
      <c r="A5981" s="13">
        <v>60.810000000000102</v>
      </c>
      <c r="B5981" s="49" t="s">
        <v>17</v>
      </c>
    </row>
    <row r="5982" spans="1:2" x14ac:dyDescent="0.25">
      <c r="A5982" s="13">
        <v>60.8200000000001</v>
      </c>
      <c r="B5982" s="49" t="s">
        <v>17</v>
      </c>
    </row>
    <row r="5983" spans="1:2" x14ac:dyDescent="0.25">
      <c r="A5983" s="13">
        <v>60.830000000000098</v>
      </c>
      <c r="B5983" s="49" t="s">
        <v>17</v>
      </c>
    </row>
    <row r="5984" spans="1:2" x14ac:dyDescent="0.25">
      <c r="A5984" s="13">
        <v>60.840000000000103</v>
      </c>
      <c r="B5984" s="49" t="s">
        <v>17</v>
      </c>
    </row>
    <row r="5985" spans="1:2" x14ac:dyDescent="0.25">
      <c r="A5985" s="13">
        <v>60.850000000000101</v>
      </c>
      <c r="B5985" s="49" t="s">
        <v>17</v>
      </c>
    </row>
    <row r="5986" spans="1:2" x14ac:dyDescent="0.25">
      <c r="A5986" s="13">
        <v>60.860000000000099</v>
      </c>
      <c r="B5986" s="49" t="s">
        <v>17</v>
      </c>
    </row>
    <row r="5987" spans="1:2" x14ac:dyDescent="0.25">
      <c r="A5987" s="13">
        <v>60.870000000000097</v>
      </c>
      <c r="B5987" s="49" t="s">
        <v>17</v>
      </c>
    </row>
    <row r="5988" spans="1:2" x14ac:dyDescent="0.25">
      <c r="A5988" s="13">
        <v>60.880000000000102</v>
      </c>
      <c r="B5988" s="49" t="s">
        <v>17</v>
      </c>
    </row>
    <row r="5989" spans="1:2" x14ac:dyDescent="0.25">
      <c r="A5989" s="13">
        <v>60.8900000000001</v>
      </c>
      <c r="B5989" s="49" t="s">
        <v>17</v>
      </c>
    </row>
    <row r="5990" spans="1:2" x14ac:dyDescent="0.25">
      <c r="A5990" s="13">
        <v>60.900000000000098</v>
      </c>
      <c r="B5990" s="49" t="s">
        <v>17</v>
      </c>
    </row>
    <row r="5991" spans="1:2" x14ac:dyDescent="0.25">
      <c r="A5991" s="13">
        <v>60.910000000000103</v>
      </c>
      <c r="B5991" s="49" t="s">
        <v>17</v>
      </c>
    </row>
    <row r="5992" spans="1:2" x14ac:dyDescent="0.25">
      <c r="A5992" s="13">
        <v>60.920000000000101</v>
      </c>
      <c r="B5992" s="49" t="s">
        <v>17</v>
      </c>
    </row>
    <row r="5993" spans="1:2" x14ac:dyDescent="0.25">
      <c r="A5993" s="13">
        <v>60.930000000000099</v>
      </c>
      <c r="B5993" s="49" t="s">
        <v>17</v>
      </c>
    </row>
    <row r="5994" spans="1:2" x14ac:dyDescent="0.25">
      <c r="A5994" s="13">
        <v>60.940000000000097</v>
      </c>
      <c r="B5994" s="49" t="s">
        <v>17</v>
      </c>
    </row>
    <row r="5995" spans="1:2" x14ac:dyDescent="0.25">
      <c r="A5995" s="13">
        <v>60.950000000000102</v>
      </c>
      <c r="B5995" s="49" t="s">
        <v>17</v>
      </c>
    </row>
    <row r="5996" spans="1:2" x14ac:dyDescent="0.25">
      <c r="A5996" s="13">
        <v>60.9600000000001</v>
      </c>
      <c r="B5996" s="49" t="s">
        <v>17</v>
      </c>
    </row>
    <row r="5997" spans="1:2" x14ac:dyDescent="0.25">
      <c r="A5997" s="13">
        <v>60.970000000000098</v>
      </c>
      <c r="B5997" s="49" t="s">
        <v>17</v>
      </c>
    </row>
    <row r="5998" spans="1:2" x14ac:dyDescent="0.25">
      <c r="A5998" s="13">
        <v>60.980000000000103</v>
      </c>
      <c r="B5998" s="49" t="s">
        <v>17</v>
      </c>
    </row>
    <row r="5999" spans="1:2" x14ac:dyDescent="0.25">
      <c r="A5999" s="13">
        <v>60.990000000000101</v>
      </c>
      <c r="B5999" s="49" t="s">
        <v>17</v>
      </c>
    </row>
    <row r="6000" spans="1:2" x14ac:dyDescent="0.25">
      <c r="A6000" s="13">
        <v>61</v>
      </c>
      <c r="B6000" s="49" t="s">
        <v>24</v>
      </c>
    </row>
    <row r="6001" spans="1:2" x14ac:dyDescent="0.25">
      <c r="A6001" s="13">
        <v>61.010000000000097</v>
      </c>
      <c r="B6001" s="49" t="s">
        <v>24</v>
      </c>
    </row>
    <row r="6002" spans="1:2" x14ac:dyDescent="0.25">
      <c r="A6002" s="13">
        <v>61.020000000000103</v>
      </c>
      <c r="B6002" s="49" t="s">
        <v>24</v>
      </c>
    </row>
    <row r="6003" spans="1:2" x14ac:dyDescent="0.25">
      <c r="A6003" s="13">
        <v>61.030000000000101</v>
      </c>
      <c r="B6003" s="49" t="s">
        <v>24</v>
      </c>
    </row>
    <row r="6004" spans="1:2" x14ac:dyDescent="0.25">
      <c r="A6004" s="13">
        <v>61.040000000000099</v>
      </c>
      <c r="B6004" s="49" t="s">
        <v>24</v>
      </c>
    </row>
    <row r="6005" spans="1:2" x14ac:dyDescent="0.25">
      <c r="A6005" s="13">
        <v>61.050000000000097</v>
      </c>
      <c r="B6005" s="49" t="s">
        <v>24</v>
      </c>
    </row>
    <row r="6006" spans="1:2" x14ac:dyDescent="0.25">
      <c r="A6006" s="13">
        <v>61.060000000000102</v>
      </c>
      <c r="B6006" s="49" t="s">
        <v>24</v>
      </c>
    </row>
    <row r="6007" spans="1:2" x14ac:dyDescent="0.25">
      <c r="A6007" s="13">
        <v>61.0700000000001</v>
      </c>
      <c r="B6007" s="49" t="s">
        <v>24</v>
      </c>
    </row>
    <row r="6008" spans="1:2" x14ac:dyDescent="0.25">
      <c r="A6008" s="13">
        <v>61.080000000000098</v>
      </c>
      <c r="B6008" s="49" t="s">
        <v>24</v>
      </c>
    </row>
    <row r="6009" spans="1:2" x14ac:dyDescent="0.25">
      <c r="A6009" s="13">
        <v>61.090000000000103</v>
      </c>
      <c r="B6009" s="49" t="s">
        <v>24</v>
      </c>
    </row>
    <row r="6010" spans="1:2" x14ac:dyDescent="0.25">
      <c r="A6010" s="13">
        <v>61.100000000000101</v>
      </c>
      <c r="B6010" s="49" t="s">
        <v>24</v>
      </c>
    </row>
    <row r="6011" spans="1:2" x14ac:dyDescent="0.25">
      <c r="A6011" s="13">
        <v>61.110000000000099</v>
      </c>
      <c r="B6011" s="49" t="s">
        <v>24</v>
      </c>
    </row>
    <row r="6012" spans="1:2" x14ac:dyDescent="0.25">
      <c r="A6012" s="13">
        <v>61.120000000000097</v>
      </c>
      <c r="B6012" s="49" t="s">
        <v>24</v>
      </c>
    </row>
    <row r="6013" spans="1:2" x14ac:dyDescent="0.25">
      <c r="A6013" s="13">
        <v>61.130000000000102</v>
      </c>
      <c r="B6013" s="49" t="s">
        <v>24</v>
      </c>
    </row>
    <row r="6014" spans="1:2" x14ac:dyDescent="0.25">
      <c r="A6014" s="13">
        <v>61.1400000000001</v>
      </c>
      <c r="B6014" s="49" t="s">
        <v>24</v>
      </c>
    </row>
    <row r="6015" spans="1:2" x14ac:dyDescent="0.25">
      <c r="A6015" s="13">
        <v>61.150000000000098</v>
      </c>
      <c r="B6015" s="49" t="s">
        <v>24</v>
      </c>
    </row>
    <row r="6016" spans="1:2" x14ac:dyDescent="0.25">
      <c r="A6016" s="13">
        <v>61.160000000000103</v>
      </c>
      <c r="B6016" s="49" t="s">
        <v>24</v>
      </c>
    </row>
    <row r="6017" spans="1:2" x14ac:dyDescent="0.25">
      <c r="A6017" s="13">
        <v>61.170000000000101</v>
      </c>
      <c r="B6017" s="49" t="s">
        <v>24</v>
      </c>
    </row>
    <row r="6018" spans="1:2" x14ac:dyDescent="0.25">
      <c r="A6018" s="13">
        <v>61.180000000000099</v>
      </c>
      <c r="B6018" s="49" t="s">
        <v>24</v>
      </c>
    </row>
    <row r="6019" spans="1:2" x14ac:dyDescent="0.25">
      <c r="A6019" s="13">
        <v>61.190000000000097</v>
      </c>
      <c r="B6019" s="49" t="s">
        <v>24</v>
      </c>
    </row>
    <row r="6020" spans="1:2" x14ac:dyDescent="0.25">
      <c r="A6020" s="13">
        <v>61.200000000000102</v>
      </c>
      <c r="B6020" s="49" t="s">
        <v>24</v>
      </c>
    </row>
    <row r="6021" spans="1:2" x14ac:dyDescent="0.25">
      <c r="A6021" s="13">
        <v>61.2100000000001</v>
      </c>
      <c r="B6021" s="49" t="s">
        <v>24</v>
      </c>
    </row>
    <row r="6022" spans="1:2" x14ac:dyDescent="0.25">
      <c r="A6022" s="13">
        <v>61.220000000000098</v>
      </c>
      <c r="B6022" s="49" t="s">
        <v>24</v>
      </c>
    </row>
    <row r="6023" spans="1:2" x14ac:dyDescent="0.25">
      <c r="A6023" s="13">
        <v>61.230000000000103</v>
      </c>
      <c r="B6023" s="49" t="s">
        <v>24</v>
      </c>
    </row>
    <row r="6024" spans="1:2" x14ac:dyDescent="0.25">
      <c r="A6024" s="13">
        <v>61.240000000000101</v>
      </c>
      <c r="B6024" s="49" t="s">
        <v>24</v>
      </c>
    </row>
    <row r="6025" spans="1:2" x14ac:dyDescent="0.25">
      <c r="A6025" s="13">
        <v>61.250000000000099</v>
      </c>
      <c r="B6025" s="49" t="s">
        <v>24</v>
      </c>
    </row>
    <row r="6026" spans="1:2" x14ac:dyDescent="0.25">
      <c r="A6026" s="13">
        <v>61.260000000000097</v>
      </c>
      <c r="B6026" s="49" t="s">
        <v>24</v>
      </c>
    </row>
    <row r="6027" spans="1:2" x14ac:dyDescent="0.25">
      <c r="A6027" s="13">
        <v>61.270000000000103</v>
      </c>
      <c r="B6027" s="49" t="s">
        <v>24</v>
      </c>
    </row>
    <row r="6028" spans="1:2" x14ac:dyDescent="0.25">
      <c r="A6028" s="13">
        <v>61.280000000000101</v>
      </c>
      <c r="B6028" s="49" t="s">
        <v>24</v>
      </c>
    </row>
    <row r="6029" spans="1:2" x14ac:dyDescent="0.25">
      <c r="A6029" s="13">
        <v>61.290000000000099</v>
      </c>
      <c r="B6029" s="49" t="s">
        <v>24</v>
      </c>
    </row>
    <row r="6030" spans="1:2" x14ac:dyDescent="0.25">
      <c r="A6030" s="13">
        <v>61.300000000000097</v>
      </c>
      <c r="B6030" s="49" t="s">
        <v>24</v>
      </c>
    </row>
    <row r="6031" spans="1:2" x14ac:dyDescent="0.25">
      <c r="A6031" s="13">
        <v>61.310000000000102</v>
      </c>
      <c r="B6031" s="49" t="s">
        <v>24</v>
      </c>
    </row>
    <row r="6032" spans="1:2" x14ac:dyDescent="0.25">
      <c r="A6032" s="13">
        <v>61.3200000000001</v>
      </c>
      <c r="B6032" s="49" t="s">
        <v>24</v>
      </c>
    </row>
    <row r="6033" spans="1:2" x14ac:dyDescent="0.25">
      <c r="A6033" s="13">
        <v>61.330000000000098</v>
      </c>
      <c r="B6033" s="49" t="s">
        <v>24</v>
      </c>
    </row>
    <row r="6034" spans="1:2" x14ac:dyDescent="0.25">
      <c r="A6034" s="13">
        <v>61.340000000000103</v>
      </c>
      <c r="B6034" s="49" t="s">
        <v>24</v>
      </c>
    </row>
    <row r="6035" spans="1:2" x14ac:dyDescent="0.25">
      <c r="A6035" s="13">
        <v>61.350000000000101</v>
      </c>
      <c r="B6035" s="49" t="s">
        <v>24</v>
      </c>
    </row>
    <row r="6036" spans="1:2" x14ac:dyDescent="0.25">
      <c r="A6036" s="13">
        <v>61.360000000000099</v>
      </c>
      <c r="B6036" s="49" t="s">
        <v>24</v>
      </c>
    </row>
    <row r="6037" spans="1:2" x14ac:dyDescent="0.25">
      <c r="A6037" s="13">
        <v>61.370000000000097</v>
      </c>
      <c r="B6037" s="49" t="s">
        <v>24</v>
      </c>
    </row>
    <row r="6038" spans="1:2" x14ac:dyDescent="0.25">
      <c r="A6038" s="13">
        <v>61.380000000000102</v>
      </c>
      <c r="B6038" s="49" t="s">
        <v>24</v>
      </c>
    </row>
    <row r="6039" spans="1:2" x14ac:dyDescent="0.25">
      <c r="A6039" s="13">
        <v>61.3900000000001</v>
      </c>
      <c r="B6039" s="49" t="s">
        <v>24</v>
      </c>
    </row>
    <row r="6040" spans="1:2" x14ac:dyDescent="0.25">
      <c r="A6040" s="13">
        <v>61.400000000000098</v>
      </c>
      <c r="B6040" s="49" t="s">
        <v>24</v>
      </c>
    </row>
    <row r="6041" spans="1:2" x14ac:dyDescent="0.25">
      <c r="A6041" s="13">
        <v>61.410000000000103</v>
      </c>
      <c r="B6041" s="49" t="s">
        <v>24</v>
      </c>
    </row>
    <row r="6042" spans="1:2" x14ac:dyDescent="0.25">
      <c r="A6042" s="13">
        <v>61.420000000000101</v>
      </c>
      <c r="B6042" s="49" t="s">
        <v>24</v>
      </c>
    </row>
    <row r="6043" spans="1:2" x14ac:dyDescent="0.25">
      <c r="A6043" s="13">
        <v>61.430000000000099</v>
      </c>
      <c r="B6043" s="49" t="s">
        <v>24</v>
      </c>
    </row>
    <row r="6044" spans="1:2" x14ac:dyDescent="0.25">
      <c r="A6044" s="13">
        <v>61.440000000000097</v>
      </c>
      <c r="B6044" s="49" t="s">
        <v>24</v>
      </c>
    </row>
    <row r="6045" spans="1:2" x14ac:dyDescent="0.25">
      <c r="A6045" s="13">
        <v>61.450000000000102</v>
      </c>
      <c r="B6045" s="49" t="s">
        <v>24</v>
      </c>
    </row>
    <row r="6046" spans="1:2" x14ac:dyDescent="0.25">
      <c r="A6046" s="13">
        <v>61.4600000000001</v>
      </c>
      <c r="B6046" s="49" t="s">
        <v>24</v>
      </c>
    </row>
    <row r="6047" spans="1:2" x14ac:dyDescent="0.25">
      <c r="A6047" s="13">
        <v>61.470000000000098</v>
      </c>
      <c r="B6047" s="49" t="s">
        <v>24</v>
      </c>
    </row>
    <row r="6048" spans="1:2" x14ac:dyDescent="0.25">
      <c r="A6048" s="13">
        <v>61.480000000000103</v>
      </c>
      <c r="B6048" s="49" t="s">
        <v>24</v>
      </c>
    </row>
    <row r="6049" spans="1:2" x14ac:dyDescent="0.25">
      <c r="A6049" s="13">
        <v>61.490000000000101</v>
      </c>
      <c r="B6049" s="49" t="s">
        <v>24</v>
      </c>
    </row>
    <row r="6050" spans="1:2" x14ac:dyDescent="0.25">
      <c r="A6050" s="13">
        <v>61.500000000000099</v>
      </c>
      <c r="B6050" s="49" t="s">
        <v>24</v>
      </c>
    </row>
    <row r="6051" spans="1:2" x14ac:dyDescent="0.25">
      <c r="A6051" s="13">
        <v>61.510000000000097</v>
      </c>
      <c r="B6051" s="49" t="s">
        <v>24</v>
      </c>
    </row>
    <row r="6052" spans="1:2" x14ac:dyDescent="0.25">
      <c r="A6052" s="13">
        <v>61.520000000000103</v>
      </c>
      <c r="B6052" s="49" t="s">
        <v>24</v>
      </c>
    </row>
    <row r="6053" spans="1:2" x14ac:dyDescent="0.25">
      <c r="A6053" s="13">
        <v>61.530000000000101</v>
      </c>
      <c r="B6053" s="49" t="s">
        <v>24</v>
      </c>
    </row>
    <row r="6054" spans="1:2" x14ac:dyDescent="0.25">
      <c r="A6054" s="13">
        <v>61.540000000000099</v>
      </c>
      <c r="B6054" s="49" t="s">
        <v>24</v>
      </c>
    </row>
    <row r="6055" spans="1:2" x14ac:dyDescent="0.25">
      <c r="A6055" s="13">
        <v>61.550000000000097</v>
      </c>
      <c r="B6055" s="49" t="s">
        <v>24</v>
      </c>
    </row>
    <row r="6056" spans="1:2" x14ac:dyDescent="0.25">
      <c r="A6056" s="13">
        <v>61.560000000000102</v>
      </c>
      <c r="B6056" s="49" t="s">
        <v>24</v>
      </c>
    </row>
    <row r="6057" spans="1:2" x14ac:dyDescent="0.25">
      <c r="A6057" s="13">
        <v>61.5700000000001</v>
      </c>
      <c r="B6057" s="49" t="s">
        <v>24</v>
      </c>
    </row>
    <row r="6058" spans="1:2" x14ac:dyDescent="0.25">
      <c r="A6058" s="13">
        <v>61.580000000000098</v>
      </c>
      <c r="B6058" s="49" t="s">
        <v>24</v>
      </c>
    </row>
    <row r="6059" spans="1:2" x14ac:dyDescent="0.25">
      <c r="A6059" s="13">
        <v>61.590000000000103</v>
      </c>
      <c r="B6059" s="49" t="s">
        <v>24</v>
      </c>
    </row>
    <row r="6060" spans="1:2" x14ac:dyDescent="0.25">
      <c r="A6060" s="13">
        <v>61.600000000000101</v>
      </c>
      <c r="B6060" s="49" t="s">
        <v>24</v>
      </c>
    </row>
    <row r="6061" spans="1:2" x14ac:dyDescent="0.25">
      <c r="A6061" s="13">
        <v>61.610000000000099</v>
      </c>
      <c r="B6061" s="49" t="s">
        <v>24</v>
      </c>
    </row>
    <row r="6062" spans="1:2" x14ac:dyDescent="0.25">
      <c r="A6062" s="13">
        <v>61.620000000000097</v>
      </c>
      <c r="B6062" s="49" t="s">
        <v>24</v>
      </c>
    </row>
    <row r="6063" spans="1:2" x14ac:dyDescent="0.25">
      <c r="A6063" s="13">
        <v>61.630000000000102</v>
      </c>
      <c r="B6063" s="49" t="s">
        <v>24</v>
      </c>
    </row>
    <row r="6064" spans="1:2" x14ac:dyDescent="0.25">
      <c r="A6064" s="13">
        <v>61.6400000000001</v>
      </c>
      <c r="B6064" s="49" t="s">
        <v>24</v>
      </c>
    </row>
    <row r="6065" spans="1:2" x14ac:dyDescent="0.25">
      <c r="A6065" s="13">
        <v>61.650000000000098</v>
      </c>
      <c r="B6065" s="49" t="s">
        <v>24</v>
      </c>
    </row>
    <row r="6066" spans="1:2" x14ac:dyDescent="0.25">
      <c r="A6066" s="13">
        <v>61.660000000000103</v>
      </c>
      <c r="B6066" s="49" t="s">
        <v>24</v>
      </c>
    </row>
    <row r="6067" spans="1:2" x14ac:dyDescent="0.25">
      <c r="A6067" s="13">
        <v>61.670000000000101</v>
      </c>
      <c r="B6067" s="49" t="s">
        <v>24</v>
      </c>
    </row>
    <row r="6068" spans="1:2" x14ac:dyDescent="0.25">
      <c r="A6068" s="13">
        <v>61.680000000000099</v>
      </c>
      <c r="B6068" s="49" t="s">
        <v>24</v>
      </c>
    </row>
    <row r="6069" spans="1:2" x14ac:dyDescent="0.25">
      <c r="A6069" s="13">
        <v>61.690000000000097</v>
      </c>
      <c r="B6069" s="49" t="s">
        <v>24</v>
      </c>
    </row>
    <row r="6070" spans="1:2" x14ac:dyDescent="0.25">
      <c r="A6070" s="13">
        <v>61.700000000000102</v>
      </c>
      <c r="B6070" s="49" t="s">
        <v>24</v>
      </c>
    </row>
    <row r="6071" spans="1:2" x14ac:dyDescent="0.25">
      <c r="A6071" s="13">
        <v>61.7100000000001</v>
      </c>
      <c r="B6071" s="49" t="s">
        <v>24</v>
      </c>
    </row>
    <row r="6072" spans="1:2" x14ac:dyDescent="0.25">
      <c r="A6072" s="13">
        <v>61.720000000000098</v>
      </c>
      <c r="B6072" s="49" t="s">
        <v>24</v>
      </c>
    </row>
    <row r="6073" spans="1:2" x14ac:dyDescent="0.25">
      <c r="A6073" s="13">
        <v>61.730000000000103</v>
      </c>
      <c r="B6073" s="49" t="s">
        <v>24</v>
      </c>
    </row>
    <row r="6074" spans="1:2" x14ac:dyDescent="0.25">
      <c r="A6074" s="13">
        <v>61.740000000000101</v>
      </c>
      <c r="B6074" s="49" t="s">
        <v>24</v>
      </c>
    </row>
    <row r="6075" spans="1:2" x14ac:dyDescent="0.25">
      <c r="A6075" s="13">
        <v>61.750000000000099</v>
      </c>
      <c r="B6075" s="49" t="s">
        <v>24</v>
      </c>
    </row>
    <row r="6076" spans="1:2" x14ac:dyDescent="0.25">
      <c r="A6076" s="13">
        <v>61.760000000000097</v>
      </c>
      <c r="B6076" s="49" t="s">
        <v>24</v>
      </c>
    </row>
    <row r="6077" spans="1:2" x14ac:dyDescent="0.25">
      <c r="A6077" s="13">
        <v>61.770000000000103</v>
      </c>
      <c r="B6077" s="49" t="s">
        <v>24</v>
      </c>
    </row>
    <row r="6078" spans="1:2" x14ac:dyDescent="0.25">
      <c r="A6078" s="13">
        <v>61.780000000000101</v>
      </c>
      <c r="B6078" s="49" t="s">
        <v>24</v>
      </c>
    </row>
    <row r="6079" spans="1:2" x14ac:dyDescent="0.25">
      <c r="A6079" s="13">
        <v>61.790000000000099</v>
      </c>
      <c r="B6079" s="49" t="s">
        <v>24</v>
      </c>
    </row>
    <row r="6080" spans="1:2" x14ac:dyDescent="0.25">
      <c r="A6080" s="13">
        <v>61.800000000000097</v>
      </c>
      <c r="B6080" s="49" t="s">
        <v>24</v>
      </c>
    </row>
    <row r="6081" spans="1:2" x14ac:dyDescent="0.25">
      <c r="A6081" s="13">
        <v>61.810000000000102</v>
      </c>
      <c r="B6081" s="49" t="s">
        <v>24</v>
      </c>
    </row>
    <row r="6082" spans="1:2" x14ac:dyDescent="0.25">
      <c r="A6082" s="13">
        <v>61.8200000000001</v>
      </c>
      <c r="B6082" s="49" t="s">
        <v>24</v>
      </c>
    </row>
    <row r="6083" spans="1:2" x14ac:dyDescent="0.25">
      <c r="A6083" s="13">
        <v>61.830000000000098</v>
      </c>
      <c r="B6083" s="49" t="s">
        <v>24</v>
      </c>
    </row>
    <row r="6084" spans="1:2" x14ac:dyDescent="0.25">
      <c r="A6084" s="13">
        <v>61.840000000000103</v>
      </c>
      <c r="B6084" s="49" t="s">
        <v>24</v>
      </c>
    </row>
    <row r="6085" spans="1:2" x14ac:dyDescent="0.25">
      <c r="A6085" s="13">
        <v>61.850000000000101</v>
      </c>
      <c r="B6085" s="49" t="s">
        <v>24</v>
      </c>
    </row>
    <row r="6086" spans="1:2" x14ac:dyDescent="0.25">
      <c r="A6086" s="13">
        <v>61.860000000000099</v>
      </c>
      <c r="B6086" s="49" t="s">
        <v>24</v>
      </c>
    </row>
    <row r="6087" spans="1:2" x14ac:dyDescent="0.25">
      <c r="A6087" s="13">
        <v>61.870000000000097</v>
      </c>
      <c r="B6087" s="49" t="s">
        <v>24</v>
      </c>
    </row>
    <row r="6088" spans="1:2" x14ac:dyDescent="0.25">
      <c r="A6088" s="13">
        <v>61.880000000000102</v>
      </c>
      <c r="B6088" s="49" t="s">
        <v>24</v>
      </c>
    </row>
    <row r="6089" spans="1:2" x14ac:dyDescent="0.25">
      <c r="A6089" s="13">
        <v>61.8900000000001</v>
      </c>
      <c r="B6089" s="49" t="s">
        <v>24</v>
      </c>
    </row>
    <row r="6090" spans="1:2" x14ac:dyDescent="0.25">
      <c r="A6090" s="13">
        <v>61.900000000000098</v>
      </c>
      <c r="B6090" s="49" t="s">
        <v>24</v>
      </c>
    </row>
    <row r="6091" spans="1:2" x14ac:dyDescent="0.25">
      <c r="A6091" s="13">
        <v>61.910000000000103</v>
      </c>
      <c r="B6091" s="49" t="s">
        <v>24</v>
      </c>
    </row>
    <row r="6092" spans="1:2" x14ac:dyDescent="0.25">
      <c r="A6092" s="13">
        <v>61.920000000000101</v>
      </c>
      <c r="B6092" s="49" t="s">
        <v>24</v>
      </c>
    </row>
    <row r="6093" spans="1:2" x14ac:dyDescent="0.25">
      <c r="A6093" s="13">
        <v>61.930000000000099</v>
      </c>
      <c r="B6093" s="49" t="s">
        <v>24</v>
      </c>
    </row>
    <row r="6094" spans="1:2" x14ac:dyDescent="0.25">
      <c r="A6094" s="13">
        <v>61.940000000000097</v>
      </c>
      <c r="B6094" s="49" t="s">
        <v>24</v>
      </c>
    </row>
    <row r="6095" spans="1:2" x14ac:dyDescent="0.25">
      <c r="A6095" s="13">
        <v>61.950000000000102</v>
      </c>
      <c r="B6095" s="49" t="s">
        <v>24</v>
      </c>
    </row>
    <row r="6096" spans="1:2" x14ac:dyDescent="0.25">
      <c r="A6096" s="13">
        <v>61.9600000000001</v>
      </c>
      <c r="B6096" s="49" t="s">
        <v>24</v>
      </c>
    </row>
    <row r="6097" spans="1:2" x14ac:dyDescent="0.25">
      <c r="A6097" s="13">
        <v>61.970000000000098</v>
      </c>
      <c r="B6097" s="49" t="s">
        <v>24</v>
      </c>
    </row>
    <row r="6098" spans="1:2" x14ac:dyDescent="0.25">
      <c r="A6098" s="13">
        <v>61.980000000000103</v>
      </c>
      <c r="B6098" s="49" t="s">
        <v>24</v>
      </c>
    </row>
    <row r="6099" spans="1:2" x14ac:dyDescent="0.25">
      <c r="A6099" s="13">
        <v>61.990000000000101</v>
      </c>
      <c r="B6099" s="49" t="s">
        <v>24</v>
      </c>
    </row>
    <row r="6100" spans="1:2" x14ac:dyDescent="0.25">
      <c r="A6100" s="13">
        <v>62.000000000000099</v>
      </c>
      <c r="B6100" s="49" t="s">
        <v>24</v>
      </c>
    </row>
    <row r="6101" spans="1:2" x14ac:dyDescent="0.25">
      <c r="A6101" s="13">
        <v>62.010000000000097</v>
      </c>
      <c r="B6101" s="49" t="s">
        <v>24</v>
      </c>
    </row>
    <row r="6102" spans="1:2" x14ac:dyDescent="0.25">
      <c r="A6102" s="13">
        <v>62.020000000000103</v>
      </c>
      <c r="B6102" s="49" t="s">
        <v>24</v>
      </c>
    </row>
    <row r="6103" spans="1:2" x14ac:dyDescent="0.25">
      <c r="A6103" s="13">
        <v>62.030000000000101</v>
      </c>
      <c r="B6103" s="49" t="s">
        <v>24</v>
      </c>
    </row>
    <row r="6104" spans="1:2" x14ac:dyDescent="0.25">
      <c r="A6104" s="13">
        <v>62.040000000000099</v>
      </c>
      <c r="B6104" s="49" t="s">
        <v>24</v>
      </c>
    </row>
    <row r="6105" spans="1:2" x14ac:dyDescent="0.25">
      <c r="A6105" s="13">
        <v>62.050000000000097</v>
      </c>
      <c r="B6105" s="49" t="s">
        <v>24</v>
      </c>
    </row>
    <row r="6106" spans="1:2" x14ac:dyDescent="0.25">
      <c r="A6106" s="13">
        <v>62.060000000000102</v>
      </c>
      <c r="B6106" s="49" t="s">
        <v>24</v>
      </c>
    </row>
    <row r="6107" spans="1:2" x14ac:dyDescent="0.25">
      <c r="A6107" s="13">
        <v>62.0700000000001</v>
      </c>
      <c r="B6107" s="49" t="s">
        <v>24</v>
      </c>
    </row>
    <row r="6108" spans="1:2" x14ac:dyDescent="0.25">
      <c r="A6108" s="13">
        <v>62.080000000000098</v>
      </c>
      <c r="B6108" s="49" t="s">
        <v>24</v>
      </c>
    </row>
    <row r="6109" spans="1:2" x14ac:dyDescent="0.25">
      <c r="A6109" s="13">
        <v>62.090000000000103</v>
      </c>
      <c r="B6109" s="49" t="s">
        <v>24</v>
      </c>
    </row>
    <row r="6110" spans="1:2" x14ac:dyDescent="0.25">
      <c r="A6110" s="13">
        <v>62.100000000000101</v>
      </c>
      <c r="B6110" s="49" t="s">
        <v>24</v>
      </c>
    </row>
    <row r="6111" spans="1:2" x14ac:dyDescent="0.25">
      <c r="A6111" s="13">
        <v>62.110000000000099</v>
      </c>
      <c r="B6111" s="49" t="s">
        <v>24</v>
      </c>
    </row>
    <row r="6112" spans="1:2" x14ac:dyDescent="0.25">
      <c r="A6112" s="13">
        <v>62.120000000000097</v>
      </c>
      <c r="B6112" s="49" t="s">
        <v>24</v>
      </c>
    </row>
    <row r="6113" spans="1:2" x14ac:dyDescent="0.25">
      <c r="A6113" s="13">
        <v>62.130000000000102</v>
      </c>
      <c r="B6113" s="49" t="s">
        <v>24</v>
      </c>
    </row>
    <row r="6114" spans="1:2" x14ac:dyDescent="0.25">
      <c r="A6114" s="13">
        <v>62.1400000000001</v>
      </c>
      <c r="B6114" s="49" t="s">
        <v>24</v>
      </c>
    </row>
    <row r="6115" spans="1:2" x14ac:dyDescent="0.25">
      <c r="A6115" s="13">
        <v>62.150000000000098</v>
      </c>
      <c r="B6115" s="49" t="s">
        <v>24</v>
      </c>
    </row>
    <row r="6116" spans="1:2" x14ac:dyDescent="0.25">
      <c r="A6116" s="13">
        <v>62.160000000000103</v>
      </c>
      <c r="B6116" s="49" t="s">
        <v>24</v>
      </c>
    </row>
    <row r="6117" spans="1:2" x14ac:dyDescent="0.25">
      <c r="A6117" s="13">
        <v>62.170000000000101</v>
      </c>
      <c r="B6117" s="49" t="s">
        <v>24</v>
      </c>
    </row>
    <row r="6118" spans="1:2" x14ac:dyDescent="0.25">
      <c r="A6118" s="13">
        <v>62.180000000000099</v>
      </c>
      <c r="B6118" s="49" t="s">
        <v>24</v>
      </c>
    </row>
    <row r="6119" spans="1:2" x14ac:dyDescent="0.25">
      <c r="A6119" s="13">
        <v>62.190000000000097</v>
      </c>
      <c r="B6119" s="49" t="s">
        <v>24</v>
      </c>
    </row>
    <row r="6120" spans="1:2" x14ac:dyDescent="0.25">
      <c r="A6120" s="13">
        <v>62.200000000000102</v>
      </c>
      <c r="B6120" s="49" t="s">
        <v>24</v>
      </c>
    </row>
    <row r="6121" spans="1:2" x14ac:dyDescent="0.25">
      <c r="A6121" s="13">
        <v>62.2100000000001</v>
      </c>
      <c r="B6121" s="49" t="s">
        <v>24</v>
      </c>
    </row>
    <row r="6122" spans="1:2" x14ac:dyDescent="0.25">
      <c r="A6122" s="13">
        <v>62.220000000000098</v>
      </c>
      <c r="B6122" s="49" t="s">
        <v>24</v>
      </c>
    </row>
    <row r="6123" spans="1:2" x14ac:dyDescent="0.25">
      <c r="A6123" s="13">
        <v>62.230000000000103</v>
      </c>
      <c r="B6123" s="49" t="s">
        <v>24</v>
      </c>
    </row>
    <row r="6124" spans="1:2" x14ac:dyDescent="0.25">
      <c r="A6124" s="13">
        <v>62.240000000000101</v>
      </c>
      <c r="B6124" s="49" t="s">
        <v>24</v>
      </c>
    </row>
    <row r="6125" spans="1:2" x14ac:dyDescent="0.25">
      <c r="A6125" s="13">
        <v>62.250000000000099</v>
      </c>
      <c r="B6125" s="49" t="s">
        <v>24</v>
      </c>
    </row>
    <row r="6126" spans="1:2" x14ac:dyDescent="0.25">
      <c r="A6126" s="13">
        <v>62.260000000000097</v>
      </c>
      <c r="B6126" s="49" t="s">
        <v>24</v>
      </c>
    </row>
    <row r="6127" spans="1:2" x14ac:dyDescent="0.25">
      <c r="A6127" s="13">
        <v>62.270000000000103</v>
      </c>
      <c r="B6127" s="49" t="s">
        <v>24</v>
      </c>
    </row>
    <row r="6128" spans="1:2" x14ac:dyDescent="0.25">
      <c r="A6128" s="13">
        <v>62.280000000000101</v>
      </c>
      <c r="B6128" s="49" t="s">
        <v>24</v>
      </c>
    </row>
    <row r="6129" spans="1:2" x14ac:dyDescent="0.25">
      <c r="A6129" s="13">
        <v>62.290000000000099</v>
      </c>
      <c r="B6129" s="49" t="s">
        <v>24</v>
      </c>
    </row>
    <row r="6130" spans="1:2" x14ac:dyDescent="0.25">
      <c r="A6130" s="13">
        <v>62.300000000000097</v>
      </c>
      <c r="B6130" s="49" t="s">
        <v>24</v>
      </c>
    </row>
    <row r="6131" spans="1:2" x14ac:dyDescent="0.25">
      <c r="A6131" s="13">
        <v>62.310000000000102</v>
      </c>
      <c r="B6131" s="49" t="s">
        <v>24</v>
      </c>
    </row>
    <row r="6132" spans="1:2" x14ac:dyDescent="0.25">
      <c r="A6132" s="13">
        <v>62.3200000000001</v>
      </c>
      <c r="B6132" s="49" t="s">
        <v>24</v>
      </c>
    </row>
    <row r="6133" spans="1:2" x14ac:dyDescent="0.25">
      <c r="A6133" s="13">
        <v>62.330000000000098</v>
      </c>
      <c r="B6133" s="49" t="s">
        <v>24</v>
      </c>
    </row>
    <row r="6134" spans="1:2" x14ac:dyDescent="0.25">
      <c r="A6134" s="13">
        <v>62.340000000000103</v>
      </c>
      <c r="B6134" s="49" t="s">
        <v>24</v>
      </c>
    </row>
    <row r="6135" spans="1:2" x14ac:dyDescent="0.25">
      <c r="A6135" s="13">
        <v>62.350000000000101</v>
      </c>
      <c r="B6135" s="49" t="s">
        <v>24</v>
      </c>
    </row>
    <row r="6136" spans="1:2" x14ac:dyDescent="0.25">
      <c r="A6136" s="13">
        <v>62.360000000000099</v>
      </c>
      <c r="B6136" s="49" t="s">
        <v>24</v>
      </c>
    </row>
    <row r="6137" spans="1:2" x14ac:dyDescent="0.25">
      <c r="A6137" s="13">
        <v>62.370000000000097</v>
      </c>
      <c r="B6137" s="49" t="s">
        <v>24</v>
      </c>
    </row>
    <row r="6138" spans="1:2" x14ac:dyDescent="0.25">
      <c r="A6138" s="13">
        <v>62.380000000000102</v>
      </c>
      <c r="B6138" s="49" t="s">
        <v>24</v>
      </c>
    </row>
    <row r="6139" spans="1:2" x14ac:dyDescent="0.25">
      <c r="A6139" s="13">
        <v>62.3900000000001</v>
      </c>
      <c r="B6139" s="49" t="s">
        <v>24</v>
      </c>
    </row>
    <row r="6140" spans="1:2" x14ac:dyDescent="0.25">
      <c r="A6140" s="13">
        <v>62.400000000000098</v>
      </c>
      <c r="B6140" s="49" t="s">
        <v>24</v>
      </c>
    </row>
    <row r="6141" spans="1:2" x14ac:dyDescent="0.25">
      <c r="A6141" s="13">
        <v>62.410000000000103</v>
      </c>
      <c r="B6141" s="49" t="s">
        <v>24</v>
      </c>
    </row>
    <row r="6142" spans="1:2" x14ac:dyDescent="0.25">
      <c r="A6142" s="13">
        <v>62.420000000000101</v>
      </c>
      <c r="B6142" s="49" t="s">
        <v>24</v>
      </c>
    </row>
    <row r="6143" spans="1:2" x14ac:dyDescent="0.25">
      <c r="A6143" s="13">
        <v>62.430000000000099</v>
      </c>
      <c r="B6143" s="49" t="s">
        <v>24</v>
      </c>
    </row>
    <row r="6144" spans="1:2" x14ac:dyDescent="0.25">
      <c r="A6144" s="13">
        <v>62.440000000000097</v>
      </c>
      <c r="B6144" s="49" t="s">
        <v>24</v>
      </c>
    </row>
    <row r="6145" spans="1:2" x14ac:dyDescent="0.25">
      <c r="A6145" s="13">
        <v>62.450000000000102</v>
      </c>
      <c r="B6145" s="49" t="s">
        <v>24</v>
      </c>
    </row>
    <row r="6146" spans="1:2" x14ac:dyDescent="0.25">
      <c r="A6146" s="13">
        <v>62.4600000000001</v>
      </c>
      <c r="B6146" s="49" t="s">
        <v>24</v>
      </c>
    </row>
    <row r="6147" spans="1:2" x14ac:dyDescent="0.25">
      <c r="A6147" s="13">
        <v>62.470000000000098</v>
      </c>
      <c r="B6147" s="49" t="s">
        <v>24</v>
      </c>
    </row>
    <row r="6148" spans="1:2" x14ac:dyDescent="0.25">
      <c r="A6148" s="13">
        <v>62.480000000000103</v>
      </c>
      <c r="B6148" s="49" t="s">
        <v>24</v>
      </c>
    </row>
    <row r="6149" spans="1:2" x14ac:dyDescent="0.25">
      <c r="A6149" s="13">
        <v>62.490000000000101</v>
      </c>
      <c r="B6149" s="49" t="s">
        <v>24</v>
      </c>
    </row>
    <row r="6150" spans="1:2" x14ac:dyDescent="0.25">
      <c r="A6150" s="13">
        <v>62.500000000000099</v>
      </c>
      <c r="B6150" s="49" t="s">
        <v>24</v>
      </c>
    </row>
    <row r="6151" spans="1:2" x14ac:dyDescent="0.25">
      <c r="A6151" s="13">
        <v>62.510000000000097</v>
      </c>
      <c r="B6151" s="49" t="s">
        <v>24</v>
      </c>
    </row>
    <row r="6152" spans="1:2" x14ac:dyDescent="0.25">
      <c r="A6152" s="13">
        <v>62.520000000000103</v>
      </c>
      <c r="B6152" s="49" t="s">
        <v>24</v>
      </c>
    </row>
    <row r="6153" spans="1:2" x14ac:dyDescent="0.25">
      <c r="A6153" s="13">
        <v>62.530000000000101</v>
      </c>
      <c r="B6153" s="49" t="s">
        <v>24</v>
      </c>
    </row>
    <row r="6154" spans="1:2" x14ac:dyDescent="0.25">
      <c r="A6154" s="13">
        <v>62.540000000000099</v>
      </c>
      <c r="B6154" s="49" t="s">
        <v>24</v>
      </c>
    </row>
    <row r="6155" spans="1:2" x14ac:dyDescent="0.25">
      <c r="A6155" s="13">
        <v>62.550000000000097</v>
      </c>
      <c r="B6155" s="49" t="s">
        <v>24</v>
      </c>
    </row>
    <row r="6156" spans="1:2" x14ac:dyDescent="0.25">
      <c r="A6156" s="13">
        <v>62.560000000000102</v>
      </c>
      <c r="B6156" s="49" t="s">
        <v>24</v>
      </c>
    </row>
    <row r="6157" spans="1:2" x14ac:dyDescent="0.25">
      <c r="A6157" s="13">
        <v>62.5700000000001</v>
      </c>
      <c r="B6157" s="49" t="s">
        <v>24</v>
      </c>
    </row>
    <row r="6158" spans="1:2" x14ac:dyDescent="0.25">
      <c r="A6158" s="13">
        <v>62.580000000000098</v>
      </c>
      <c r="B6158" s="49" t="s">
        <v>24</v>
      </c>
    </row>
    <row r="6159" spans="1:2" x14ac:dyDescent="0.25">
      <c r="A6159" s="13">
        <v>62.590000000000103</v>
      </c>
      <c r="B6159" s="49" t="s">
        <v>24</v>
      </c>
    </row>
    <row r="6160" spans="1:2" x14ac:dyDescent="0.25">
      <c r="A6160" s="13">
        <v>62.600000000000101</v>
      </c>
      <c r="B6160" s="49" t="s">
        <v>24</v>
      </c>
    </row>
    <row r="6161" spans="1:2" x14ac:dyDescent="0.25">
      <c r="A6161" s="13">
        <v>62.610000000000099</v>
      </c>
      <c r="B6161" s="49" t="s">
        <v>24</v>
      </c>
    </row>
    <row r="6162" spans="1:2" x14ac:dyDescent="0.25">
      <c r="A6162" s="13">
        <v>62.620000000000097</v>
      </c>
      <c r="B6162" s="49" t="s">
        <v>24</v>
      </c>
    </row>
    <row r="6163" spans="1:2" x14ac:dyDescent="0.25">
      <c r="A6163" s="13">
        <v>62.630000000000102</v>
      </c>
      <c r="B6163" s="49" t="s">
        <v>24</v>
      </c>
    </row>
    <row r="6164" spans="1:2" x14ac:dyDescent="0.25">
      <c r="A6164" s="13">
        <v>62.6400000000001</v>
      </c>
      <c r="B6164" s="49" t="s">
        <v>24</v>
      </c>
    </row>
    <row r="6165" spans="1:2" x14ac:dyDescent="0.25">
      <c r="A6165" s="13">
        <v>62.650000000000098</v>
      </c>
      <c r="B6165" s="49" t="s">
        <v>24</v>
      </c>
    </row>
    <row r="6166" spans="1:2" x14ac:dyDescent="0.25">
      <c r="A6166" s="13">
        <v>62.660000000000103</v>
      </c>
      <c r="B6166" s="49" t="s">
        <v>24</v>
      </c>
    </row>
    <row r="6167" spans="1:2" x14ac:dyDescent="0.25">
      <c r="A6167" s="13">
        <v>62.670000000000101</v>
      </c>
      <c r="B6167" s="49" t="s">
        <v>24</v>
      </c>
    </row>
    <row r="6168" spans="1:2" x14ac:dyDescent="0.25">
      <c r="A6168" s="13">
        <v>62.680000000000099</v>
      </c>
      <c r="B6168" s="49" t="s">
        <v>24</v>
      </c>
    </row>
    <row r="6169" spans="1:2" x14ac:dyDescent="0.25">
      <c r="A6169" s="13">
        <v>62.690000000000097</v>
      </c>
      <c r="B6169" s="49" t="s">
        <v>24</v>
      </c>
    </row>
    <row r="6170" spans="1:2" x14ac:dyDescent="0.25">
      <c r="A6170" s="13">
        <v>62.700000000000102</v>
      </c>
      <c r="B6170" s="49" t="s">
        <v>24</v>
      </c>
    </row>
    <row r="6171" spans="1:2" x14ac:dyDescent="0.25">
      <c r="A6171" s="13">
        <v>62.7100000000001</v>
      </c>
      <c r="B6171" s="49" t="s">
        <v>24</v>
      </c>
    </row>
    <row r="6172" spans="1:2" x14ac:dyDescent="0.25">
      <c r="A6172" s="13">
        <v>62.720000000000098</v>
      </c>
      <c r="B6172" s="49" t="s">
        <v>24</v>
      </c>
    </row>
    <row r="6173" spans="1:2" x14ac:dyDescent="0.25">
      <c r="A6173" s="13">
        <v>62.730000000000103</v>
      </c>
      <c r="B6173" s="49" t="s">
        <v>24</v>
      </c>
    </row>
    <row r="6174" spans="1:2" x14ac:dyDescent="0.25">
      <c r="A6174" s="13">
        <v>62.740000000000101</v>
      </c>
      <c r="B6174" s="49" t="s">
        <v>24</v>
      </c>
    </row>
    <row r="6175" spans="1:2" x14ac:dyDescent="0.25">
      <c r="A6175" s="13">
        <v>62.750000000000099</v>
      </c>
      <c r="B6175" s="49" t="s">
        <v>24</v>
      </c>
    </row>
    <row r="6176" spans="1:2" x14ac:dyDescent="0.25">
      <c r="A6176" s="13">
        <v>62.760000000000097</v>
      </c>
      <c r="B6176" s="49" t="s">
        <v>24</v>
      </c>
    </row>
    <row r="6177" spans="1:2" x14ac:dyDescent="0.25">
      <c r="A6177" s="13">
        <v>62.770000000000103</v>
      </c>
      <c r="B6177" s="49" t="s">
        <v>24</v>
      </c>
    </row>
    <row r="6178" spans="1:2" x14ac:dyDescent="0.25">
      <c r="A6178" s="13">
        <v>62.780000000000101</v>
      </c>
      <c r="B6178" s="49" t="s">
        <v>24</v>
      </c>
    </row>
    <row r="6179" spans="1:2" x14ac:dyDescent="0.25">
      <c r="A6179" s="13">
        <v>62.790000000000099</v>
      </c>
      <c r="B6179" s="49" t="s">
        <v>24</v>
      </c>
    </row>
    <row r="6180" spans="1:2" x14ac:dyDescent="0.25">
      <c r="A6180" s="13">
        <v>62.800000000000097</v>
      </c>
      <c r="B6180" s="49" t="s">
        <v>24</v>
      </c>
    </row>
    <row r="6181" spans="1:2" x14ac:dyDescent="0.25">
      <c r="A6181" s="13">
        <v>62.810000000000102</v>
      </c>
      <c r="B6181" s="49" t="s">
        <v>24</v>
      </c>
    </row>
    <row r="6182" spans="1:2" x14ac:dyDescent="0.25">
      <c r="A6182" s="13">
        <v>62.8200000000001</v>
      </c>
      <c r="B6182" s="49" t="s">
        <v>24</v>
      </c>
    </row>
    <row r="6183" spans="1:2" x14ac:dyDescent="0.25">
      <c r="A6183" s="13">
        <v>62.830000000000098</v>
      </c>
      <c r="B6183" s="49" t="s">
        <v>24</v>
      </c>
    </row>
    <row r="6184" spans="1:2" x14ac:dyDescent="0.25">
      <c r="A6184" s="13">
        <v>62.840000000000103</v>
      </c>
      <c r="B6184" s="49" t="s">
        <v>24</v>
      </c>
    </row>
    <row r="6185" spans="1:2" x14ac:dyDescent="0.25">
      <c r="A6185" s="13">
        <v>62.850000000000101</v>
      </c>
      <c r="B6185" s="49" t="s">
        <v>24</v>
      </c>
    </row>
    <row r="6186" spans="1:2" x14ac:dyDescent="0.25">
      <c r="A6186" s="13">
        <v>62.860000000000099</v>
      </c>
      <c r="B6186" s="49" t="s">
        <v>24</v>
      </c>
    </row>
    <row r="6187" spans="1:2" x14ac:dyDescent="0.25">
      <c r="A6187" s="13">
        <v>62.870000000000097</v>
      </c>
      <c r="B6187" s="49" t="s">
        <v>24</v>
      </c>
    </row>
    <row r="6188" spans="1:2" x14ac:dyDescent="0.25">
      <c r="A6188" s="13">
        <v>62.880000000000102</v>
      </c>
      <c r="B6188" s="49" t="s">
        <v>24</v>
      </c>
    </row>
    <row r="6189" spans="1:2" x14ac:dyDescent="0.25">
      <c r="A6189" s="13">
        <v>62.8900000000001</v>
      </c>
      <c r="B6189" s="49" t="s">
        <v>24</v>
      </c>
    </row>
    <row r="6190" spans="1:2" x14ac:dyDescent="0.25">
      <c r="A6190" s="13">
        <v>62.900000000000098</v>
      </c>
      <c r="B6190" s="49" t="s">
        <v>24</v>
      </c>
    </row>
    <row r="6191" spans="1:2" x14ac:dyDescent="0.25">
      <c r="A6191" s="13">
        <v>62.910000000000103</v>
      </c>
      <c r="B6191" s="49" t="s">
        <v>24</v>
      </c>
    </row>
    <row r="6192" spans="1:2" x14ac:dyDescent="0.25">
      <c r="A6192" s="13">
        <v>62.920000000000101</v>
      </c>
      <c r="B6192" s="49" t="s">
        <v>24</v>
      </c>
    </row>
    <row r="6193" spans="1:2" x14ac:dyDescent="0.25">
      <c r="A6193" s="13">
        <v>62.930000000000099</v>
      </c>
      <c r="B6193" s="49" t="s">
        <v>24</v>
      </c>
    </row>
    <row r="6194" spans="1:2" x14ac:dyDescent="0.25">
      <c r="A6194" s="13">
        <v>62.940000000000097</v>
      </c>
      <c r="B6194" s="49" t="s">
        <v>24</v>
      </c>
    </row>
    <row r="6195" spans="1:2" x14ac:dyDescent="0.25">
      <c r="A6195" s="13">
        <v>62.950000000000102</v>
      </c>
      <c r="B6195" s="49" t="s">
        <v>24</v>
      </c>
    </row>
    <row r="6196" spans="1:2" x14ac:dyDescent="0.25">
      <c r="A6196" s="13">
        <v>62.9600000000001</v>
      </c>
      <c r="B6196" s="49" t="s">
        <v>24</v>
      </c>
    </row>
    <row r="6197" spans="1:2" x14ac:dyDescent="0.25">
      <c r="A6197" s="13">
        <v>62.970000000000098</v>
      </c>
      <c r="B6197" s="49" t="s">
        <v>24</v>
      </c>
    </row>
    <row r="6198" spans="1:2" x14ac:dyDescent="0.25">
      <c r="A6198" s="13">
        <v>62.980000000000103</v>
      </c>
      <c r="B6198" s="49" t="s">
        <v>24</v>
      </c>
    </row>
    <row r="6199" spans="1:2" x14ac:dyDescent="0.25">
      <c r="A6199" s="13">
        <v>62.990000000000101</v>
      </c>
      <c r="B6199" s="49" t="s">
        <v>24</v>
      </c>
    </row>
    <row r="6200" spans="1:2" x14ac:dyDescent="0.25">
      <c r="A6200" s="13">
        <v>63.000000000000099</v>
      </c>
      <c r="B6200" s="49" t="s">
        <v>24</v>
      </c>
    </row>
    <row r="6201" spans="1:2" x14ac:dyDescent="0.25">
      <c r="A6201" s="13">
        <v>63.010000000000097</v>
      </c>
      <c r="B6201" s="49" t="s">
        <v>24</v>
      </c>
    </row>
    <row r="6202" spans="1:2" x14ac:dyDescent="0.25">
      <c r="A6202" s="13">
        <v>63.020000000000103</v>
      </c>
      <c r="B6202" s="49" t="s">
        <v>24</v>
      </c>
    </row>
    <row r="6203" spans="1:2" x14ac:dyDescent="0.25">
      <c r="A6203" s="13">
        <v>63.030000000000101</v>
      </c>
      <c r="B6203" s="49" t="s">
        <v>24</v>
      </c>
    </row>
    <row r="6204" spans="1:2" x14ac:dyDescent="0.25">
      <c r="A6204" s="13">
        <v>63.040000000000099</v>
      </c>
      <c r="B6204" s="49" t="s">
        <v>24</v>
      </c>
    </row>
    <row r="6205" spans="1:2" x14ac:dyDescent="0.25">
      <c r="A6205" s="13">
        <v>63.050000000000097</v>
      </c>
      <c r="B6205" s="49" t="s">
        <v>24</v>
      </c>
    </row>
    <row r="6206" spans="1:2" x14ac:dyDescent="0.25">
      <c r="A6206" s="13">
        <v>63.060000000000102</v>
      </c>
      <c r="B6206" s="49" t="s">
        <v>24</v>
      </c>
    </row>
    <row r="6207" spans="1:2" x14ac:dyDescent="0.25">
      <c r="A6207" s="13">
        <v>63.0700000000001</v>
      </c>
      <c r="B6207" s="49" t="s">
        <v>24</v>
      </c>
    </row>
    <row r="6208" spans="1:2" x14ac:dyDescent="0.25">
      <c r="A6208" s="13">
        <v>63.080000000000098</v>
      </c>
      <c r="B6208" s="49" t="s">
        <v>24</v>
      </c>
    </row>
    <row r="6209" spans="1:2" x14ac:dyDescent="0.25">
      <c r="A6209" s="13">
        <v>63.090000000000103</v>
      </c>
      <c r="B6209" s="49" t="s">
        <v>24</v>
      </c>
    </row>
    <row r="6210" spans="1:2" x14ac:dyDescent="0.25">
      <c r="A6210" s="13">
        <v>63.100000000000101</v>
      </c>
      <c r="B6210" s="49" t="s">
        <v>24</v>
      </c>
    </row>
    <row r="6211" spans="1:2" x14ac:dyDescent="0.25">
      <c r="A6211" s="13">
        <v>63.110000000000099</v>
      </c>
      <c r="B6211" s="49" t="s">
        <v>24</v>
      </c>
    </row>
    <row r="6212" spans="1:2" x14ac:dyDescent="0.25">
      <c r="A6212" s="13">
        <v>63.120000000000097</v>
      </c>
      <c r="B6212" s="49" t="s">
        <v>24</v>
      </c>
    </row>
    <row r="6213" spans="1:2" x14ac:dyDescent="0.25">
      <c r="A6213" s="13">
        <v>63.130000000000102</v>
      </c>
      <c r="B6213" s="49" t="s">
        <v>24</v>
      </c>
    </row>
    <row r="6214" spans="1:2" x14ac:dyDescent="0.25">
      <c r="A6214" s="13">
        <v>63.1400000000001</v>
      </c>
      <c r="B6214" s="49" t="s">
        <v>24</v>
      </c>
    </row>
    <row r="6215" spans="1:2" x14ac:dyDescent="0.25">
      <c r="A6215" s="13">
        <v>63.150000000000098</v>
      </c>
      <c r="B6215" s="49" t="s">
        <v>24</v>
      </c>
    </row>
    <row r="6216" spans="1:2" x14ac:dyDescent="0.25">
      <c r="A6216" s="13">
        <v>63.160000000000103</v>
      </c>
      <c r="B6216" s="49" t="s">
        <v>24</v>
      </c>
    </row>
    <row r="6217" spans="1:2" x14ac:dyDescent="0.25">
      <c r="A6217" s="13">
        <v>63.170000000000101</v>
      </c>
      <c r="B6217" s="49" t="s">
        <v>24</v>
      </c>
    </row>
    <row r="6218" spans="1:2" x14ac:dyDescent="0.25">
      <c r="A6218" s="13">
        <v>63.180000000000099</v>
      </c>
      <c r="B6218" s="49" t="s">
        <v>24</v>
      </c>
    </row>
    <row r="6219" spans="1:2" x14ac:dyDescent="0.25">
      <c r="A6219" s="13">
        <v>63.190000000000097</v>
      </c>
      <c r="B6219" s="49" t="s">
        <v>24</v>
      </c>
    </row>
    <row r="6220" spans="1:2" x14ac:dyDescent="0.25">
      <c r="A6220" s="13">
        <v>63.200000000000102</v>
      </c>
      <c r="B6220" s="49" t="s">
        <v>24</v>
      </c>
    </row>
    <row r="6221" spans="1:2" x14ac:dyDescent="0.25">
      <c r="A6221" s="13">
        <v>63.2100000000001</v>
      </c>
      <c r="B6221" s="49" t="s">
        <v>24</v>
      </c>
    </row>
    <row r="6222" spans="1:2" x14ac:dyDescent="0.25">
      <c r="A6222" s="13">
        <v>63.220000000000098</v>
      </c>
      <c r="B6222" s="49" t="s">
        <v>24</v>
      </c>
    </row>
    <row r="6223" spans="1:2" x14ac:dyDescent="0.25">
      <c r="A6223" s="13">
        <v>63.230000000000103</v>
      </c>
      <c r="B6223" s="49" t="s">
        <v>24</v>
      </c>
    </row>
    <row r="6224" spans="1:2" x14ac:dyDescent="0.25">
      <c r="A6224" s="13">
        <v>63.240000000000101</v>
      </c>
      <c r="B6224" s="49" t="s">
        <v>24</v>
      </c>
    </row>
    <row r="6225" spans="1:2" x14ac:dyDescent="0.25">
      <c r="A6225" s="13">
        <v>63.250000000000099</v>
      </c>
      <c r="B6225" s="49" t="s">
        <v>24</v>
      </c>
    </row>
    <row r="6226" spans="1:2" x14ac:dyDescent="0.25">
      <c r="A6226" s="13">
        <v>63.260000000000097</v>
      </c>
      <c r="B6226" s="49" t="s">
        <v>24</v>
      </c>
    </row>
    <row r="6227" spans="1:2" x14ac:dyDescent="0.25">
      <c r="A6227" s="13">
        <v>63.270000000000103</v>
      </c>
      <c r="B6227" s="49" t="s">
        <v>24</v>
      </c>
    </row>
    <row r="6228" spans="1:2" x14ac:dyDescent="0.25">
      <c r="A6228" s="13">
        <v>63.280000000000101</v>
      </c>
      <c r="B6228" s="49" t="s">
        <v>24</v>
      </c>
    </row>
    <row r="6229" spans="1:2" x14ac:dyDescent="0.25">
      <c r="A6229" s="13">
        <v>63.290000000000099</v>
      </c>
      <c r="B6229" s="49" t="s">
        <v>24</v>
      </c>
    </row>
    <row r="6230" spans="1:2" x14ac:dyDescent="0.25">
      <c r="A6230" s="13">
        <v>63.300000000000097</v>
      </c>
      <c r="B6230" s="49" t="s">
        <v>24</v>
      </c>
    </row>
    <row r="6231" spans="1:2" x14ac:dyDescent="0.25">
      <c r="A6231" s="13">
        <v>63.310000000000102</v>
      </c>
      <c r="B6231" s="49" t="s">
        <v>24</v>
      </c>
    </row>
    <row r="6232" spans="1:2" x14ac:dyDescent="0.25">
      <c r="A6232" s="13">
        <v>63.3200000000001</v>
      </c>
      <c r="B6232" s="49" t="s">
        <v>24</v>
      </c>
    </row>
    <row r="6233" spans="1:2" x14ac:dyDescent="0.25">
      <c r="A6233" s="13">
        <v>63.330000000000098</v>
      </c>
      <c r="B6233" s="49" t="s">
        <v>24</v>
      </c>
    </row>
    <row r="6234" spans="1:2" x14ac:dyDescent="0.25">
      <c r="A6234" s="13">
        <v>63.340000000000103</v>
      </c>
      <c r="B6234" s="49" t="s">
        <v>24</v>
      </c>
    </row>
    <row r="6235" spans="1:2" x14ac:dyDescent="0.25">
      <c r="A6235" s="13">
        <v>63.350000000000101</v>
      </c>
      <c r="B6235" s="49" t="s">
        <v>24</v>
      </c>
    </row>
    <row r="6236" spans="1:2" x14ac:dyDescent="0.25">
      <c r="A6236" s="13">
        <v>63.360000000000099</v>
      </c>
      <c r="B6236" s="49" t="s">
        <v>24</v>
      </c>
    </row>
    <row r="6237" spans="1:2" x14ac:dyDescent="0.25">
      <c r="A6237" s="13">
        <v>63.370000000000097</v>
      </c>
      <c r="B6237" s="49" t="s">
        <v>24</v>
      </c>
    </row>
    <row r="6238" spans="1:2" x14ac:dyDescent="0.25">
      <c r="A6238" s="13">
        <v>63.380000000000102</v>
      </c>
      <c r="B6238" s="49" t="s">
        <v>24</v>
      </c>
    </row>
    <row r="6239" spans="1:2" x14ac:dyDescent="0.25">
      <c r="A6239" s="13">
        <v>63.3900000000001</v>
      </c>
      <c r="B6239" s="49" t="s">
        <v>24</v>
      </c>
    </row>
    <row r="6240" spans="1:2" x14ac:dyDescent="0.25">
      <c r="A6240" s="13">
        <v>63.400000000000098</v>
      </c>
      <c r="B6240" s="49" t="s">
        <v>24</v>
      </c>
    </row>
    <row r="6241" spans="1:2" x14ac:dyDescent="0.25">
      <c r="A6241" s="13">
        <v>63.410000000000103</v>
      </c>
      <c r="B6241" s="49" t="s">
        <v>24</v>
      </c>
    </row>
    <row r="6242" spans="1:2" x14ac:dyDescent="0.25">
      <c r="A6242" s="13">
        <v>63.420000000000101</v>
      </c>
      <c r="B6242" s="49" t="s">
        <v>24</v>
      </c>
    </row>
    <row r="6243" spans="1:2" x14ac:dyDescent="0.25">
      <c r="A6243" s="13">
        <v>63.430000000000099</v>
      </c>
      <c r="B6243" s="49" t="s">
        <v>24</v>
      </c>
    </row>
    <row r="6244" spans="1:2" x14ac:dyDescent="0.25">
      <c r="A6244" s="13">
        <v>63.440000000000097</v>
      </c>
      <c r="B6244" s="49" t="s">
        <v>24</v>
      </c>
    </row>
    <row r="6245" spans="1:2" x14ac:dyDescent="0.25">
      <c r="A6245" s="13">
        <v>63.450000000000102</v>
      </c>
      <c r="B6245" s="49" t="s">
        <v>24</v>
      </c>
    </row>
    <row r="6246" spans="1:2" x14ac:dyDescent="0.25">
      <c r="A6246" s="13">
        <v>63.4600000000001</v>
      </c>
      <c r="B6246" s="49" t="s">
        <v>24</v>
      </c>
    </row>
    <row r="6247" spans="1:2" x14ac:dyDescent="0.25">
      <c r="A6247" s="13">
        <v>63.470000000000098</v>
      </c>
      <c r="B6247" s="49" t="s">
        <v>24</v>
      </c>
    </row>
    <row r="6248" spans="1:2" x14ac:dyDescent="0.25">
      <c r="A6248" s="13">
        <v>63.480000000000103</v>
      </c>
      <c r="B6248" s="49" t="s">
        <v>24</v>
      </c>
    </row>
    <row r="6249" spans="1:2" x14ac:dyDescent="0.25">
      <c r="A6249" s="13">
        <v>63.490000000000101</v>
      </c>
      <c r="B6249" s="49" t="s">
        <v>24</v>
      </c>
    </row>
    <row r="6250" spans="1:2" x14ac:dyDescent="0.25">
      <c r="A6250" s="13">
        <v>63.500000000000099</v>
      </c>
      <c r="B6250" s="49" t="s">
        <v>24</v>
      </c>
    </row>
    <row r="6251" spans="1:2" x14ac:dyDescent="0.25">
      <c r="A6251" s="13">
        <v>63.510000000000097</v>
      </c>
      <c r="B6251" s="49" t="s">
        <v>24</v>
      </c>
    </row>
    <row r="6252" spans="1:2" x14ac:dyDescent="0.25">
      <c r="A6252" s="13">
        <v>63.520000000000103</v>
      </c>
      <c r="B6252" s="49" t="s">
        <v>24</v>
      </c>
    </row>
    <row r="6253" spans="1:2" x14ac:dyDescent="0.25">
      <c r="A6253" s="13">
        <v>63.530000000000101</v>
      </c>
      <c r="B6253" s="49" t="s">
        <v>24</v>
      </c>
    </row>
    <row r="6254" spans="1:2" x14ac:dyDescent="0.25">
      <c r="A6254" s="13">
        <v>63.540000000000099</v>
      </c>
      <c r="B6254" s="49" t="s">
        <v>24</v>
      </c>
    </row>
    <row r="6255" spans="1:2" x14ac:dyDescent="0.25">
      <c r="A6255" s="13">
        <v>63.550000000000097</v>
      </c>
      <c r="B6255" s="49" t="s">
        <v>24</v>
      </c>
    </row>
    <row r="6256" spans="1:2" x14ac:dyDescent="0.25">
      <c r="A6256" s="13">
        <v>63.560000000000102</v>
      </c>
      <c r="B6256" s="49" t="s">
        <v>24</v>
      </c>
    </row>
    <row r="6257" spans="1:2" x14ac:dyDescent="0.25">
      <c r="A6257" s="13">
        <v>63.5700000000001</v>
      </c>
      <c r="B6257" s="49" t="s">
        <v>24</v>
      </c>
    </row>
    <row r="6258" spans="1:2" x14ac:dyDescent="0.25">
      <c r="A6258" s="13">
        <v>63.580000000000098</v>
      </c>
      <c r="B6258" s="49" t="s">
        <v>24</v>
      </c>
    </row>
    <row r="6259" spans="1:2" x14ac:dyDescent="0.25">
      <c r="A6259" s="13">
        <v>63.590000000000103</v>
      </c>
      <c r="B6259" s="49" t="s">
        <v>24</v>
      </c>
    </row>
    <row r="6260" spans="1:2" x14ac:dyDescent="0.25">
      <c r="A6260" s="13">
        <v>63.600000000000101</v>
      </c>
      <c r="B6260" s="49" t="s">
        <v>24</v>
      </c>
    </row>
    <row r="6261" spans="1:2" x14ac:dyDescent="0.25">
      <c r="A6261" s="13">
        <v>63.610000000000099</v>
      </c>
      <c r="B6261" s="49" t="s">
        <v>24</v>
      </c>
    </row>
    <row r="6262" spans="1:2" x14ac:dyDescent="0.25">
      <c r="A6262" s="13">
        <v>63.620000000000097</v>
      </c>
      <c r="B6262" s="49" t="s">
        <v>24</v>
      </c>
    </row>
    <row r="6263" spans="1:2" x14ac:dyDescent="0.25">
      <c r="A6263" s="13">
        <v>63.630000000000102</v>
      </c>
      <c r="B6263" s="49" t="s">
        <v>24</v>
      </c>
    </row>
    <row r="6264" spans="1:2" x14ac:dyDescent="0.25">
      <c r="A6264" s="13">
        <v>63.6400000000001</v>
      </c>
      <c r="B6264" s="49" t="s">
        <v>24</v>
      </c>
    </row>
    <row r="6265" spans="1:2" x14ac:dyDescent="0.25">
      <c r="A6265" s="13">
        <v>63.650000000000098</v>
      </c>
      <c r="B6265" s="49" t="s">
        <v>24</v>
      </c>
    </row>
    <row r="6266" spans="1:2" x14ac:dyDescent="0.25">
      <c r="A6266" s="13">
        <v>63.660000000000103</v>
      </c>
      <c r="B6266" s="49" t="s">
        <v>24</v>
      </c>
    </row>
    <row r="6267" spans="1:2" x14ac:dyDescent="0.25">
      <c r="A6267" s="13">
        <v>63.670000000000101</v>
      </c>
      <c r="B6267" s="49" t="s">
        <v>24</v>
      </c>
    </row>
    <row r="6268" spans="1:2" x14ac:dyDescent="0.25">
      <c r="A6268" s="13">
        <v>63.680000000000099</v>
      </c>
      <c r="B6268" s="49" t="s">
        <v>24</v>
      </c>
    </row>
    <row r="6269" spans="1:2" x14ac:dyDescent="0.25">
      <c r="A6269" s="13">
        <v>63.690000000000097</v>
      </c>
      <c r="B6269" s="49" t="s">
        <v>24</v>
      </c>
    </row>
    <row r="6270" spans="1:2" x14ac:dyDescent="0.25">
      <c r="A6270" s="13">
        <v>63.700000000000102</v>
      </c>
      <c r="B6270" s="49" t="s">
        <v>24</v>
      </c>
    </row>
    <row r="6271" spans="1:2" x14ac:dyDescent="0.25">
      <c r="A6271" s="13">
        <v>63.7100000000001</v>
      </c>
      <c r="B6271" s="49" t="s">
        <v>24</v>
      </c>
    </row>
    <row r="6272" spans="1:2" x14ac:dyDescent="0.25">
      <c r="A6272" s="13">
        <v>63.720000000000098</v>
      </c>
      <c r="B6272" s="49" t="s">
        <v>24</v>
      </c>
    </row>
    <row r="6273" spans="1:2" x14ac:dyDescent="0.25">
      <c r="A6273" s="13">
        <v>63.730000000000103</v>
      </c>
      <c r="B6273" s="49" t="s">
        <v>24</v>
      </c>
    </row>
    <row r="6274" spans="1:2" x14ac:dyDescent="0.25">
      <c r="A6274" s="13">
        <v>63.740000000000101</v>
      </c>
      <c r="B6274" s="49" t="s">
        <v>24</v>
      </c>
    </row>
    <row r="6275" spans="1:2" x14ac:dyDescent="0.25">
      <c r="A6275" s="13">
        <v>63.750000000000099</v>
      </c>
      <c r="B6275" s="49" t="s">
        <v>24</v>
      </c>
    </row>
    <row r="6276" spans="1:2" x14ac:dyDescent="0.25">
      <c r="A6276" s="13">
        <v>63.760000000000097</v>
      </c>
      <c r="B6276" s="49" t="s">
        <v>24</v>
      </c>
    </row>
    <row r="6277" spans="1:2" x14ac:dyDescent="0.25">
      <c r="A6277" s="13">
        <v>63.770000000000103</v>
      </c>
      <c r="B6277" s="49" t="s">
        <v>24</v>
      </c>
    </row>
    <row r="6278" spans="1:2" x14ac:dyDescent="0.25">
      <c r="A6278" s="13">
        <v>63.780000000000101</v>
      </c>
      <c r="B6278" s="49" t="s">
        <v>24</v>
      </c>
    </row>
    <row r="6279" spans="1:2" x14ac:dyDescent="0.25">
      <c r="A6279" s="13">
        <v>63.790000000000099</v>
      </c>
      <c r="B6279" s="49" t="s">
        <v>24</v>
      </c>
    </row>
    <row r="6280" spans="1:2" x14ac:dyDescent="0.25">
      <c r="A6280" s="13">
        <v>63.800000000000097</v>
      </c>
      <c r="B6280" s="49" t="s">
        <v>24</v>
      </c>
    </row>
    <row r="6281" spans="1:2" x14ac:dyDescent="0.25">
      <c r="A6281" s="13">
        <v>63.810000000000102</v>
      </c>
      <c r="B6281" s="49" t="s">
        <v>24</v>
      </c>
    </row>
    <row r="6282" spans="1:2" x14ac:dyDescent="0.25">
      <c r="A6282" s="13">
        <v>63.8200000000001</v>
      </c>
      <c r="B6282" s="49" t="s">
        <v>24</v>
      </c>
    </row>
    <row r="6283" spans="1:2" x14ac:dyDescent="0.25">
      <c r="A6283" s="13">
        <v>63.830000000000098</v>
      </c>
      <c r="B6283" s="49" t="s">
        <v>24</v>
      </c>
    </row>
    <row r="6284" spans="1:2" x14ac:dyDescent="0.25">
      <c r="A6284" s="13">
        <v>63.840000000000103</v>
      </c>
      <c r="B6284" s="49" t="s">
        <v>24</v>
      </c>
    </row>
    <row r="6285" spans="1:2" x14ac:dyDescent="0.25">
      <c r="A6285" s="13">
        <v>63.850000000000101</v>
      </c>
      <c r="B6285" s="49" t="s">
        <v>24</v>
      </c>
    </row>
    <row r="6286" spans="1:2" x14ac:dyDescent="0.25">
      <c r="A6286" s="13">
        <v>63.860000000000099</v>
      </c>
      <c r="B6286" s="49" t="s">
        <v>24</v>
      </c>
    </row>
    <row r="6287" spans="1:2" x14ac:dyDescent="0.25">
      <c r="A6287" s="13">
        <v>63.870000000000097</v>
      </c>
      <c r="B6287" s="49" t="s">
        <v>24</v>
      </c>
    </row>
    <row r="6288" spans="1:2" x14ac:dyDescent="0.25">
      <c r="A6288" s="13">
        <v>63.880000000000102</v>
      </c>
      <c r="B6288" s="49" t="s">
        <v>24</v>
      </c>
    </row>
    <row r="6289" spans="1:2" x14ac:dyDescent="0.25">
      <c r="A6289" s="13">
        <v>63.8900000000001</v>
      </c>
      <c r="B6289" s="49" t="s">
        <v>24</v>
      </c>
    </row>
    <row r="6290" spans="1:2" x14ac:dyDescent="0.25">
      <c r="A6290" s="13">
        <v>63.900000000000098</v>
      </c>
      <c r="B6290" s="49" t="s">
        <v>24</v>
      </c>
    </row>
    <row r="6291" spans="1:2" x14ac:dyDescent="0.25">
      <c r="A6291" s="13">
        <v>63.910000000000103</v>
      </c>
      <c r="B6291" s="49" t="s">
        <v>24</v>
      </c>
    </row>
    <row r="6292" spans="1:2" x14ac:dyDescent="0.25">
      <c r="A6292" s="13">
        <v>63.920000000000101</v>
      </c>
      <c r="B6292" s="49" t="s">
        <v>24</v>
      </c>
    </row>
    <row r="6293" spans="1:2" x14ac:dyDescent="0.25">
      <c r="A6293" s="13">
        <v>63.930000000000099</v>
      </c>
      <c r="B6293" s="49" t="s">
        <v>24</v>
      </c>
    </row>
    <row r="6294" spans="1:2" x14ac:dyDescent="0.25">
      <c r="A6294" s="13">
        <v>63.940000000000097</v>
      </c>
      <c r="B6294" s="49" t="s">
        <v>24</v>
      </c>
    </row>
    <row r="6295" spans="1:2" x14ac:dyDescent="0.25">
      <c r="A6295" s="13">
        <v>63.950000000000102</v>
      </c>
      <c r="B6295" s="49" t="s">
        <v>24</v>
      </c>
    </row>
    <row r="6296" spans="1:2" x14ac:dyDescent="0.25">
      <c r="A6296" s="13">
        <v>63.9600000000001</v>
      </c>
      <c r="B6296" s="49" t="s">
        <v>24</v>
      </c>
    </row>
    <row r="6297" spans="1:2" x14ac:dyDescent="0.25">
      <c r="A6297" s="13">
        <v>63.970000000000098</v>
      </c>
      <c r="B6297" s="49" t="s">
        <v>24</v>
      </c>
    </row>
    <row r="6298" spans="1:2" x14ac:dyDescent="0.25">
      <c r="A6298" s="13">
        <v>63.980000000000103</v>
      </c>
      <c r="B6298" s="49" t="s">
        <v>24</v>
      </c>
    </row>
    <row r="6299" spans="1:2" x14ac:dyDescent="0.25">
      <c r="A6299" s="13">
        <v>63.990000000000101</v>
      </c>
      <c r="B6299" s="49" t="s">
        <v>24</v>
      </c>
    </row>
    <row r="6300" spans="1:2" x14ac:dyDescent="0.25">
      <c r="A6300" s="13">
        <v>64.000000000000099</v>
      </c>
      <c r="B6300" s="49" t="s">
        <v>24</v>
      </c>
    </row>
    <row r="6301" spans="1:2" x14ac:dyDescent="0.25">
      <c r="A6301" s="13">
        <v>64.010000000000105</v>
      </c>
      <c r="B6301" s="49" t="s">
        <v>24</v>
      </c>
    </row>
    <row r="6302" spans="1:2" x14ac:dyDescent="0.25">
      <c r="A6302" s="13">
        <v>64.020000000000095</v>
      </c>
      <c r="B6302" s="49" t="s">
        <v>24</v>
      </c>
    </row>
    <row r="6303" spans="1:2" x14ac:dyDescent="0.25">
      <c r="A6303" s="13">
        <v>64.030000000000101</v>
      </c>
      <c r="B6303" s="49" t="s">
        <v>24</v>
      </c>
    </row>
    <row r="6304" spans="1:2" x14ac:dyDescent="0.25">
      <c r="A6304" s="13">
        <v>64.040000000000106</v>
      </c>
      <c r="B6304" s="49" t="s">
        <v>24</v>
      </c>
    </row>
    <row r="6305" spans="1:2" x14ac:dyDescent="0.25">
      <c r="A6305" s="13">
        <v>64.050000000000097</v>
      </c>
      <c r="B6305" s="49" t="s">
        <v>24</v>
      </c>
    </row>
    <row r="6306" spans="1:2" x14ac:dyDescent="0.25">
      <c r="A6306" s="13">
        <v>64.060000000000102</v>
      </c>
      <c r="B6306" s="49" t="s">
        <v>24</v>
      </c>
    </row>
    <row r="6307" spans="1:2" x14ac:dyDescent="0.25">
      <c r="A6307" s="13">
        <v>64.070000000000107</v>
      </c>
      <c r="B6307" s="49" t="s">
        <v>24</v>
      </c>
    </row>
    <row r="6308" spans="1:2" x14ac:dyDescent="0.25">
      <c r="A6308" s="13">
        <v>64.080000000000098</v>
      </c>
      <c r="B6308" s="49" t="s">
        <v>24</v>
      </c>
    </row>
    <row r="6309" spans="1:2" x14ac:dyDescent="0.25">
      <c r="A6309" s="13">
        <v>64.090000000000103</v>
      </c>
      <c r="B6309" s="49" t="s">
        <v>24</v>
      </c>
    </row>
    <row r="6310" spans="1:2" x14ac:dyDescent="0.25">
      <c r="A6310" s="13">
        <v>64.100000000000094</v>
      </c>
      <c r="B6310" s="49" t="s">
        <v>24</v>
      </c>
    </row>
    <row r="6311" spans="1:2" x14ac:dyDescent="0.25">
      <c r="A6311" s="13">
        <v>64.110000000000099</v>
      </c>
      <c r="B6311" s="49" t="s">
        <v>24</v>
      </c>
    </row>
    <row r="6312" spans="1:2" x14ac:dyDescent="0.25">
      <c r="A6312" s="13">
        <v>64.120000000000104</v>
      </c>
      <c r="B6312" s="49" t="s">
        <v>24</v>
      </c>
    </row>
    <row r="6313" spans="1:2" x14ac:dyDescent="0.25">
      <c r="A6313" s="13">
        <v>64.130000000000095</v>
      </c>
      <c r="B6313" s="49" t="s">
        <v>24</v>
      </c>
    </row>
    <row r="6314" spans="1:2" x14ac:dyDescent="0.25">
      <c r="A6314" s="13">
        <v>64.1400000000001</v>
      </c>
      <c r="B6314" s="49" t="s">
        <v>24</v>
      </c>
    </row>
    <row r="6315" spans="1:2" x14ac:dyDescent="0.25">
      <c r="A6315" s="13">
        <v>64.150000000000105</v>
      </c>
      <c r="B6315" s="49" t="s">
        <v>24</v>
      </c>
    </row>
    <row r="6316" spans="1:2" x14ac:dyDescent="0.25">
      <c r="A6316" s="13">
        <v>64.160000000000096</v>
      </c>
      <c r="B6316" s="49" t="s">
        <v>24</v>
      </c>
    </row>
    <row r="6317" spans="1:2" x14ac:dyDescent="0.25">
      <c r="A6317" s="13">
        <v>64.170000000000101</v>
      </c>
      <c r="B6317" s="49" t="s">
        <v>24</v>
      </c>
    </row>
    <row r="6318" spans="1:2" x14ac:dyDescent="0.25">
      <c r="A6318" s="13">
        <v>64.180000000000106</v>
      </c>
      <c r="B6318" s="49" t="s">
        <v>24</v>
      </c>
    </row>
    <row r="6319" spans="1:2" x14ac:dyDescent="0.25">
      <c r="A6319" s="13">
        <v>64.190000000000097</v>
      </c>
      <c r="B6319" s="49" t="s">
        <v>24</v>
      </c>
    </row>
    <row r="6320" spans="1:2" x14ac:dyDescent="0.25">
      <c r="A6320" s="13">
        <v>64.200000000000102</v>
      </c>
      <c r="B6320" s="49" t="s">
        <v>24</v>
      </c>
    </row>
    <row r="6321" spans="1:2" x14ac:dyDescent="0.25">
      <c r="A6321" s="13">
        <v>64.210000000000093</v>
      </c>
      <c r="B6321" s="49" t="s">
        <v>24</v>
      </c>
    </row>
    <row r="6322" spans="1:2" x14ac:dyDescent="0.25">
      <c r="A6322" s="13">
        <v>64.220000000000098</v>
      </c>
      <c r="B6322" s="49" t="s">
        <v>24</v>
      </c>
    </row>
    <row r="6323" spans="1:2" x14ac:dyDescent="0.25">
      <c r="A6323" s="13">
        <v>64.230000000000103</v>
      </c>
      <c r="B6323" s="49" t="s">
        <v>24</v>
      </c>
    </row>
    <row r="6324" spans="1:2" x14ac:dyDescent="0.25">
      <c r="A6324" s="13">
        <v>64.240000000000094</v>
      </c>
      <c r="B6324" s="49" t="s">
        <v>24</v>
      </c>
    </row>
    <row r="6325" spans="1:2" x14ac:dyDescent="0.25">
      <c r="A6325" s="13">
        <v>64.250000000000099</v>
      </c>
      <c r="B6325" s="49" t="s">
        <v>24</v>
      </c>
    </row>
    <row r="6326" spans="1:2" x14ac:dyDescent="0.25">
      <c r="A6326" s="13">
        <v>64.260000000000105</v>
      </c>
      <c r="B6326" s="49" t="s">
        <v>24</v>
      </c>
    </row>
    <row r="6327" spans="1:2" x14ac:dyDescent="0.25">
      <c r="A6327" s="13">
        <v>64.270000000000095</v>
      </c>
      <c r="B6327" s="49" t="s">
        <v>24</v>
      </c>
    </row>
    <row r="6328" spans="1:2" x14ac:dyDescent="0.25">
      <c r="A6328" s="13">
        <v>64.280000000000101</v>
      </c>
      <c r="B6328" s="49" t="s">
        <v>24</v>
      </c>
    </row>
    <row r="6329" spans="1:2" x14ac:dyDescent="0.25">
      <c r="A6329" s="13">
        <v>64.290000000000106</v>
      </c>
      <c r="B6329" s="49" t="s">
        <v>24</v>
      </c>
    </row>
    <row r="6330" spans="1:2" x14ac:dyDescent="0.25">
      <c r="A6330" s="13">
        <v>64.300000000000097</v>
      </c>
      <c r="B6330" s="49" t="s">
        <v>24</v>
      </c>
    </row>
    <row r="6331" spans="1:2" x14ac:dyDescent="0.25">
      <c r="A6331" s="13">
        <v>64.310000000000102</v>
      </c>
      <c r="B6331" s="49" t="s">
        <v>24</v>
      </c>
    </row>
    <row r="6332" spans="1:2" x14ac:dyDescent="0.25">
      <c r="A6332" s="13">
        <v>64.320000000000107</v>
      </c>
      <c r="B6332" s="49" t="s">
        <v>24</v>
      </c>
    </row>
    <row r="6333" spans="1:2" x14ac:dyDescent="0.25">
      <c r="A6333" s="13">
        <v>64.330000000000098</v>
      </c>
      <c r="B6333" s="49" t="s">
        <v>24</v>
      </c>
    </row>
    <row r="6334" spans="1:2" x14ac:dyDescent="0.25">
      <c r="A6334" s="13">
        <v>64.340000000000103</v>
      </c>
      <c r="B6334" s="49" t="s">
        <v>24</v>
      </c>
    </row>
    <row r="6335" spans="1:2" x14ac:dyDescent="0.25">
      <c r="A6335" s="13">
        <v>64.350000000000094</v>
      </c>
      <c r="B6335" s="49" t="s">
        <v>24</v>
      </c>
    </row>
    <row r="6336" spans="1:2" x14ac:dyDescent="0.25">
      <c r="A6336" s="13">
        <v>64.360000000000099</v>
      </c>
      <c r="B6336" s="49" t="s">
        <v>24</v>
      </c>
    </row>
    <row r="6337" spans="1:2" x14ac:dyDescent="0.25">
      <c r="A6337" s="13">
        <v>64.370000000000104</v>
      </c>
      <c r="B6337" s="49" t="s">
        <v>24</v>
      </c>
    </row>
    <row r="6338" spans="1:2" x14ac:dyDescent="0.25">
      <c r="A6338" s="13">
        <v>64.380000000000095</v>
      </c>
      <c r="B6338" s="49" t="s">
        <v>24</v>
      </c>
    </row>
    <row r="6339" spans="1:2" x14ac:dyDescent="0.25">
      <c r="A6339" s="13">
        <v>64.3900000000001</v>
      </c>
      <c r="B6339" s="49" t="s">
        <v>24</v>
      </c>
    </row>
    <row r="6340" spans="1:2" x14ac:dyDescent="0.25">
      <c r="A6340" s="13">
        <v>64.400000000000105</v>
      </c>
      <c r="B6340" s="49" t="s">
        <v>24</v>
      </c>
    </row>
    <row r="6341" spans="1:2" x14ac:dyDescent="0.25">
      <c r="A6341" s="13">
        <v>64.410000000000096</v>
      </c>
      <c r="B6341" s="49" t="s">
        <v>24</v>
      </c>
    </row>
    <row r="6342" spans="1:2" x14ac:dyDescent="0.25">
      <c r="A6342" s="13">
        <v>64.420000000000101</v>
      </c>
      <c r="B6342" s="49" t="s">
        <v>24</v>
      </c>
    </row>
    <row r="6343" spans="1:2" x14ac:dyDescent="0.25">
      <c r="A6343" s="13">
        <v>64.430000000000106</v>
      </c>
      <c r="B6343" s="49" t="s">
        <v>24</v>
      </c>
    </row>
    <row r="6344" spans="1:2" x14ac:dyDescent="0.25">
      <c r="A6344" s="13">
        <v>64.440000000000097</v>
      </c>
      <c r="B6344" s="49" t="s">
        <v>24</v>
      </c>
    </row>
    <row r="6345" spans="1:2" x14ac:dyDescent="0.25">
      <c r="A6345" s="13">
        <v>64.450000000000102</v>
      </c>
      <c r="B6345" s="49" t="s">
        <v>24</v>
      </c>
    </row>
    <row r="6346" spans="1:2" x14ac:dyDescent="0.25">
      <c r="A6346" s="13">
        <v>64.460000000000093</v>
      </c>
      <c r="B6346" s="49" t="s">
        <v>24</v>
      </c>
    </row>
    <row r="6347" spans="1:2" x14ac:dyDescent="0.25">
      <c r="A6347" s="13">
        <v>64.470000000000098</v>
      </c>
      <c r="B6347" s="49" t="s">
        <v>24</v>
      </c>
    </row>
    <row r="6348" spans="1:2" x14ac:dyDescent="0.25">
      <c r="A6348" s="13">
        <v>64.480000000000103</v>
      </c>
      <c r="B6348" s="49" t="s">
        <v>24</v>
      </c>
    </row>
    <row r="6349" spans="1:2" x14ac:dyDescent="0.25">
      <c r="A6349" s="13">
        <v>64.490000000000094</v>
      </c>
      <c r="B6349" s="49" t="s">
        <v>24</v>
      </c>
    </row>
    <row r="6350" spans="1:2" x14ac:dyDescent="0.25">
      <c r="A6350" s="13">
        <v>64.500000000000099</v>
      </c>
      <c r="B6350" s="49" t="s">
        <v>24</v>
      </c>
    </row>
    <row r="6351" spans="1:2" x14ac:dyDescent="0.25">
      <c r="A6351" s="13">
        <v>64.510000000000105</v>
      </c>
      <c r="B6351" s="49" t="s">
        <v>24</v>
      </c>
    </row>
    <row r="6352" spans="1:2" x14ac:dyDescent="0.25">
      <c r="A6352" s="13">
        <v>64.520000000000095</v>
      </c>
      <c r="B6352" s="49" t="s">
        <v>24</v>
      </c>
    </row>
    <row r="6353" spans="1:2" x14ac:dyDescent="0.25">
      <c r="A6353" s="13">
        <v>64.530000000000101</v>
      </c>
      <c r="B6353" s="49" t="s">
        <v>24</v>
      </c>
    </row>
    <row r="6354" spans="1:2" x14ac:dyDescent="0.25">
      <c r="A6354" s="13">
        <v>64.540000000000106</v>
      </c>
      <c r="B6354" s="49" t="s">
        <v>24</v>
      </c>
    </row>
    <row r="6355" spans="1:2" x14ac:dyDescent="0.25">
      <c r="A6355" s="13">
        <v>64.550000000000097</v>
      </c>
      <c r="B6355" s="49" t="s">
        <v>24</v>
      </c>
    </row>
    <row r="6356" spans="1:2" x14ac:dyDescent="0.25">
      <c r="A6356" s="13">
        <v>64.560000000000102</v>
      </c>
      <c r="B6356" s="49" t="s">
        <v>24</v>
      </c>
    </row>
    <row r="6357" spans="1:2" x14ac:dyDescent="0.25">
      <c r="A6357" s="13">
        <v>64.570000000000107</v>
      </c>
      <c r="B6357" s="49" t="s">
        <v>24</v>
      </c>
    </row>
    <row r="6358" spans="1:2" x14ac:dyDescent="0.25">
      <c r="A6358" s="13">
        <v>64.580000000000098</v>
      </c>
      <c r="B6358" s="49" t="s">
        <v>24</v>
      </c>
    </row>
    <row r="6359" spans="1:2" x14ac:dyDescent="0.25">
      <c r="A6359" s="13">
        <v>64.590000000000103</v>
      </c>
      <c r="B6359" s="49" t="s">
        <v>24</v>
      </c>
    </row>
    <row r="6360" spans="1:2" x14ac:dyDescent="0.25">
      <c r="A6360" s="13">
        <v>64.600000000000094</v>
      </c>
      <c r="B6360" s="49" t="s">
        <v>24</v>
      </c>
    </row>
    <row r="6361" spans="1:2" x14ac:dyDescent="0.25">
      <c r="A6361" s="13">
        <v>64.610000000000099</v>
      </c>
      <c r="B6361" s="49" t="s">
        <v>24</v>
      </c>
    </row>
    <row r="6362" spans="1:2" x14ac:dyDescent="0.25">
      <c r="A6362" s="13">
        <v>64.620000000000104</v>
      </c>
      <c r="B6362" s="49" t="s">
        <v>24</v>
      </c>
    </row>
    <row r="6363" spans="1:2" x14ac:dyDescent="0.25">
      <c r="A6363" s="13">
        <v>64.630000000000095</v>
      </c>
      <c r="B6363" s="49" t="s">
        <v>24</v>
      </c>
    </row>
    <row r="6364" spans="1:2" x14ac:dyDescent="0.25">
      <c r="A6364" s="13">
        <v>64.6400000000001</v>
      </c>
      <c r="B6364" s="49" t="s">
        <v>24</v>
      </c>
    </row>
    <row r="6365" spans="1:2" x14ac:dyDescent="0.25">
      <c r="A6365" s="13">
        <v>64.650000000000105</v>
      </c>
      <c r="B6365" s="49" t="s">
        <v>24</v>
      </c>
    </row>
    <row r="6366" spans="1:2" x14ac:dyDescent="0.25">
      <c r="A6366" s="13">
        <v>64.660000000000096</v>
      </c>
      <c r="B6366" s="49" t="s">
        <v>24</v>
      </c>
    </row>
    <row r="6367" spans="1:2" x14ac:dyDescent="0.25">
      <c r="A6367" s="13">
        <v>64.670000000000101</v>
      </c>
      <c r="B6367" s="49" t="s">
        <v>24</v>
      </c>
    </row>
    <row r="6368" spans="1:2" x14ac:dyDescent="0.25">
      <c r="A6368" s="13">
        <v>64.680000000000106</v>
      </c>
      <c r="B6368" s="49" t="s">
        <v>24</v>
      </c>
    </row>
    <row r="6369" spans="1:2" x14ac:dyDescent="0.25">
      <c r="A6369" s="13">
        <v>64.690000000000097</v>
      </c>
      <c r="B6369" s="49" t="s">
        <v>24</v>
      </c>
    </row>
    <row r="6370" spans="1:2" x14ac:dyDescent="0.25">
      <c r="A6370" s="13">
        <v>64.700000000000102</v>
      </c>
      <c r="B6370" s="49" t="s">
        <v>24</v>
      </c>
    </row>
    <row r="6371" spans="1:2" x14ac:dyDescent="0.25">
      <c r="A6371" s="13">
        <v>64.710000000000093</v>
      </c>
      <c r="B6371" s="49" t="s">
        <v>24</v>
      </c>
    </row>
    <row r="6372" spans="1:2" x14ac:dyDescent="0.25">
      <c r="A6372" s="13">
        <v>64.720000000000098</v>
      </c>
      <c r="B6372" s="49" t="s">
        <v>24</v>
      </c>
    </row>
    <row r="6373" spans="1:2" x14ac:dyDescent="0.25">
      <c r="A6373" s="13">
        <v>64.730000000000103</v>
      </c>
      <c r="B6373" s="49" t="s">
        <v>24</v>
      </c>
    </row>
    <row r="6374" spans="1:2" x14ac:dyDescent="0.25">
      <c r="A6374" s="13">
        <v>64.740000000000094</v>
      </c>
      <c r="B6374" s="49" t="s">
        <v>24</v>
      </c>
    </row>
    <row r="6375" spans="1:2" x14ac:dyDescent="0.25">
      <c r="A6375" s="13">
        <v>64.750000000000099</v>
      </c>
      <c r="B6375" s="49" t="s">
        <v>24</v>
      </c>
    </row>
    <row r="6376" spans="1:2" x14ac:dyDescent="0.25">
      <c r="A6376" s="13">
        <v>64.760000000000105</v>
      </c>
      <c r="B6376" s="49" t="s">
        <v>24</v>
      </c>
    </row>
    <row r="6377" spans="1:2" x14ac:dyDescent="0.25">
      <c r="A6377" s="13">
        <v>64.770000000000095</v>
      </c>
      <c r="B6377" s="49" t="s">
        <v>24</v>
      </c>
    </row>
    <row r="6378" spans="1:2" x14ac:dyDescent="0.25">
      <c r="A6378" s="13">
        <v>64.780000000000101</v>
      </c>
      <c r="B6378" s="49" t="s">
        <v>24</v>
      </c>
    </row>
    <row r="6379" spans="1:2" x14ac:dyDescent="0.25">
      <c r="A6379" s="13">
        <v>64.790000000000106</v>
      </c>
      <c r="B6379" s="49" t="s">
        <v>24</v>
      </c>
    </row>
    <row r="6380" spans="1:2" x14ac:dyDescent="0.25">
      <c r="A6380" s="13">
        <v>64.800000000000097</v>
      </c>
      <c r="B6380" s="49" t="s">
        <v>24</v>
      </c>
    </row>
    <row r="6381" spans="1:2" x14ac:dyDescent="0.25">
      <c r="A6381" s="13">
        <v>64.810000000000102</v>
      </c>
      <c r="B6381" s="49" t="s">
        <v>24</v>
      </c>
    </row>
    <row r="6382" spans="1:2" x14ac:dyDescent="0.25">
      <c r="A6382" s="13">
        <v>64.820000000000107</v>
      </c>
      <c r="B6382" s="49" t="s">
        <v>24</v>
      </c>
    </row>
    <row r="6383" spans="1:2" x14ac:dyDescent="0.25">
      <c r="A6383" s="13">
        <v>64.830000000000098</v>
      </c>
      <c r="B6383" s="49" t="s">
        <v>24</v>
      </c>
    </row>
    <row r="6384" spans="1:2" x14ac:dyDescent="0.25">
      <c r="A6384" s="13">
        <v>64.840000000000103</v>
      </c>
      <c r="B6384" s="49" t="s">
        <v>24</v>
      </c>
    </row>
    <row r="6385" spans="1:2" x14ac:dyDescent="0.25">
      <c r="A6385" s="13">
        <v>64.850000000000094</v>
      </c>
      <c r="B6385" s="49" t="s">
        <v>24</v>
      </c>
    </row>
    <row r="6386" spans="1:2" x14ac:dyDescent="0.25">
      <c r="A6386" s="13">
        <v>64.860000000000099</v>
      </c>
      <c r="B6386" s="49" t="s">
        <v>24</v>
      </c>
    </row>
    <row r="6387" spans="1:2" x14ac:dyDescent="0.25">
      <c r="A6387" s="13">
        <v>64.870000000000104</v>
      </c>
      <c r="B6387" s="49" t="s">
        <v>24</v>
      </c>
    </row>
    <row r="6388" spans="1:2" x14ac:dyDescent="0.25">
      <c r="A6388" s="13">
        <v>64.880000000000095</v>
      </c>
      <c r="B6388" s="49" t="s">
        <v>24</v>
      </c>
    </row>
    <row r="6389" spans="1:2" x14ac:dyDescent="0.25">
      <c r="A6389" s="13">
        <v>64.8900000000001</v>
      </c>
      <c r="B6389" s="49" t="s">
        <v>24</v>
      </c>
    </row>
    <row r="6390" spans="1:2" x14ac:dyDescent="0.25">
      <c r="A6390" s="13">
        <v>64.900000000000105</v>
      </c>
      <c r="B6390" s="49" t="s">
        <v>24</v>
      </c>
    </row>
    <row r="6391" spans="1:2" x14ac:dyDescent="0.25">
      <c r="A6391" s="13">
        <v>64.910000000000096</v>
      </c>
      <c r="B6391" s="49" t="s">
        <v>24</v>
      </c>
    </row>
    <row r="6392" spans="1:2" x14ac:dyDescent="0.25">
      <c r="A6392" s="13">
        <v>64.920000000000101</v>
      </c>
      <c r="B6392" s="49" t="s">
        <v>24</v>
      </c>
    </row>
    <row r="6393" spans="1:2" x14ac:dyDescent="0.25">
      <c r="A6393" s="13">
        <v>64.930000000000106</v>
      </c>
      <c r="B6393" s="49" t="s">
        <v>24</v>
      </c>
    </row>
    <row r="6394" spans="1:2" x14ac:dyDescent="0.25">
      <c r="A6394" s="13">
        <v>64.940000000000097</v>
      </c>
      <c r="B6394" s="49" t="s">
        <v>24</v>
      </c>
    </row>
    <row r="6395" spans="1:2" x14ac:dyDescent="0.25">
      <c r="A6395" s="13">
        <v>64.950000000000102</v>
      </c>
      <c r="B6395" s="49" t="s">
        <v>24</v>
      </c>
    </row>
    <row r="6396" spans="1:2" x14ac:dyDescent="0.25">
      <c r="A6396" s="13">
        <v>64.960000000000093</v>
      </c>
      <c r="B6396" s="49" t="s">
        <v>24</v>
      </c>
    </row>
    <row r="6397" spans="1:2" x14ac:dyDescent="0.25">
      <c r="A6397" s="13">
        <v>64.970000000000098</v>
      </c>
      <c r="B6397" s="49" t="s">
        <v>24</v>
      </c>
    </row>
    <row r="6398" spans="1:2" x14ac:dyDescent="0.25">
      <c r="A6398" s="13">
        <v>64.980000000000103</v>
      </c>
      <c r="B6398" s="49" t="s">
        <v>24</v>
      </c>
    </row>
    <row r="6399" spans="1:2" x14ac:dyDescent="0.25">
      <c r="A6399" s="13">
        <v>64.990000000000094</v>
      </c>
      <c r="B6399" s="49" t="s">
        <v>24</v>
      </c>
    </row>
    <row r="6400" spans="1:2" x14ac:dyDescent="0.25">
      <c r="A6400" s="13">
        <v>65.000000000000099</v>
      </c>
      <c r="B6400" s="49" t="s">
        <v>24</v>
      </c>
    </row>
    <row r="6401" spans="1:2" x14ac:dyDescent="0.25">
      <c r="A6401" s="13">
        <v>65.010000000000105</v>
      </c>
      <c r="B6401" s="49" t="s">
        <v>24</v>
      </c>
    </row>
    <row r="6402" spans="1:2" x14ac:dyDescent="0.25">
      <c r="A6402" s="13">
        <v>65.020000000000095</v>
      </c>
      <c r="B6402" s="49" t="s">
        <v>24</v>
      </c>
    </row>
    <row r="6403" spans="1:2" x14ac:dyDescent="0.25">
      <c r="A6403" s="13">
        <v>65.030000000000101</v>
      </c>
      <c r="B6403" s="49" t="s">
        <v>24</v>
      </c>
    </row>
    <row r="6404" spans="1:2" x14ac:dyDescent="0.25">
      <c r="A6404" s="13">
        <v>65.040000000000106</v>
      </c>
      <c r="B6404" s="49" t="s">
        <v>24</v>
      </c>
    </row>
    <row r="6405" spans="1:2" x14ac:dyDescent="0.25">
      <c r="A6405" s="13">
        <v>65.050000000000097</v>
      </c>
      <c r="B6405" s="49" t="s">
        <v>24</v>
      </c>
    </row>
    <row r="6406" spans="1:2" x14ac:dyDescent="0.25">
      <c r="A6406" s="13">
        <v>65.060000000000102</v>
      </c>
      <c r="B6406" s="49" t="s">
        <v>24</v>
      </c>
    </row>
    <row r="6407" spans="1:2" x14ac:dyDescent="0.25">
      <c r="A6407" s="13">
        <v>65.070000000000107</v>
      </c>
      <c r="B6407" s="49" t="s">
        <v>24</v>
      </c>
    </row>
    <row r="6408" spans="1:2" x14ac:dyDescent="0.25">
      <c r="A6408" s="13">
        <v>65.080000000000098</v>
      </c>
      <c r="B6408" s="49" t="s">
        <v>24</v>
      </c>
    </row>
    <row r="6409" spans="1:2" x14ac:dyDescent="0.25">
      <c r="A6409" s="13">
        <v>65.090000000000103</v>
      </c>
      <c r="B6409" s="49" t="s">
        <v>24</v>
      </c>
    </row>
    <row r="6410" spans="1:2" x14ac:dyDescent="0.25">
      <c r="A6410" s="13">
        <v>65.100000000000094</v>
      </c>
      <c r="B6410" s="49" t="s">
        <v>24</v>
      </c>
    </row>
    <row r="6411" spans="1:2" x14ac:dyDescent="0.25">
      <c r="A6411" s="13">
        <v>65.110000000000099</v>
      </c>
      <c r="B6411" s="49" t="s">
        <v>24</v>
      </c>
    </row>
    <row r="6412" spans="1:2" x14ac:dyDescent="0.25">
      <c r="A6412" s="13">
        <v>65.120000000000104</v>
      </c>
      <c r="B6412" s="49" t="s">
        <v>24</v>
      </c>
    </row>
    <row r="6413" spans="1:2" x14ac:dyDescent="0.25">
      <c r="A6413" s="13">
        <v>65.130000000000095</v>
      </c>
      <c r="B6413" s="49" t="s">
        <v>24</v>
      </c>
    </row>
    <row r="6414" spans="1:2" x14ac:dyDescent="0.25">
      <c r="A6414" s="13">
        <v>65.1400000000001</v>
      </c>
      <c r="B6414" s="49" t="s">
        <v>24</v>
      </c>
    </row>
    <row r="6415" spans="1:2" x14ac:dyDescent="0.25">
      <c r="A6415" s="13">
        <v>65.150000000000105</v>
      </c>
      <c r="B6415" s="49" t="s">
        <v>24</v>
      </c>
    </row>
    <row r="6416" spans="1:2" x14ac:dyDescent="0.25">
      <c r="A6416" s="13">
        <v>65.160000000000096</v>
      </c>
      <c r="B6416" s="49" t="s">
        <v>24</v>
      </c>
    </row>
    <row r="6417" spans="1:2" x14ac:dyDescent="0.25">
      <c r="A6417" s="13">
        <v>65.170000000000101</v>
      </c>
      <c r="B6417" s="49" t="s">
        <v>24</v>
      </c>
    </row>
    <row r="6418" spans="1:2" x14ac:dyDescent="0.25">
      <c r="A6418" s="13">
        <v>65.180000000000106</v>
      </c>
      <c r="B6418" s="49" t="s">
        <v>24</v>
      </c>
    </row>
    <row r="6419" spans="1:2" x14ac:dyDescent="0.25">
      <c r="A6419" s="13">
        <v>65.190000000000097</v>
      </c>
      <c r="B6419" s="49" t="s">
        <v>24</v>
      </c>
    </row>
    <row r="6420" spans="1:2" x14ac:dyDescent="0.25">
      <c r="A6420" s="13">
        <v>65.200000000000102</v>
      </c>
      <c r="B6420" s="49" t="s">
        <v>24</v>
      </c>
    </row>
    <row r="6421" spans="1:2" x14ac:dyDescent="0.25">
      <c r="A6421" s="13">
        <v>65.210000000000093</v>
      </c>
      <c r="B6421" s="49" t="s">
        <v>24</v>
      </c>
    </row>
    <row r="6422" spans="1:2" x14ac:dyDescent="0.25">
      <c r="A6422" s="13">
        <v>65.220000000000098</v>
      </c>
      <c r="B6422" s="49" t="s">
        <v>24</v>
      </c>
    </row>
    <row r="6423" spans="1:2" x14ac:dyDescent="0.25">
      <c r="A6423" s="13">
        <v>65.230000000000103</v>
      </c>
      <c r="B6423" s="49" t="s">
        <v>24</v>
      </c>
    </row>
    <row r="6424" spans="1:2" x14ac:dyDescent="0.25">
      <c r="A6424" s="13">
        <v>65.240000000000094</v>
      </c>
      <c r="B6424" s="49" t="s">
        <v>24</v>
      </c>
    </row>
    <row r="6425" spans="1:2" x14ac:dyDescent="0.25">
      <c r="A6425" s="13">
        <v>65.250000000000099</v>
      </c>
      <c r="B6425" s="49" t="s">
        <v>24</v>
      </c>
    </row>
    <row r="6426" spans="1:2" x14ac:dyDescent="0.25">
      <c r="A6426" s="13">
        <v>65.260000000000105</v>
      </c>
      <c r="B6426" s="49" t="s">
        <v>24</v>
      </c>
    </row>
    <row r="6427" spans="1:2" x14ac:dyDescent="0.25">
      <c r="A6427" s="13">
        <v>65.270000000000095</v>
      </c>
      <c r="B6427" s="49" t="s">
        <v>24</v>
      </c>
    </row>
    <row r="6428" spans="1:2" x14ac:dyDescent="0.25">
      <c r="A6428" s="13">
        <v>65.280000000000101</v>
      </c>
      <c r="B6428" s="49" t="s">
        <v>24</v>
      </c>
    </row>
    <row r="6429" spans="1:2" x14ac:dyDescent="0.25">
      <c r="A6429" s="13">
        <v>65.290000000000106</v>
      </c>
      <c r="B6429" s="49" t="s">
        <v>24</v>
      </c>
    </row>
    <row r="6430" spans="1:2" x14ac:dyDescent="0.25">
      <c r="A6430" s="13">
        <v>65.300000000000097</v>
      </c>
      <c r="B6430" s="49" t="s">
        <v>24</v>
      </c>
    </row>
    <row r="6431" spans="1:2" x14ac:dyDescent="0.25">
      <c r="A6431" s="13">
        <v>65.310000000000102</v>
      </c>
      <c r="B6431" s="49" t="s">
        <v>24</v>
      </c>
    </row>
    <row r="6432" spans="1:2" x14ac:dyDescent="0.25">
      <c r="A6432" s="13">
        <v>65.320000000000107</v>
      </c>
      <c r="B6432" s="49" t="s">
        <v>24</v>
      </c>
    </row>
    <row r="6433" spans="1:2" x14ac:dyDescent="0.25">
      <c r="A6433" s="13">
        <v>65.330000000000098</v>
      </c>
      <c r="B6433" s="49" t="s">
        <v>24</v>
      </c>
    </row>
    <row r="6434" spans="1:2" x14ac:dyDescent="0.25">
      <c r="A6434" s="13">
        <v>65.340000000000103</v>
      </c>
      <c r="B6434" s="49" t="s">
        <v>24</v>
      </c>
    </row>
    <row r="6435" spans="1:2" x14ac:dyDescent="0.25">
      <c r="A6435" s="13">
        <v>65.350000000000094</v>
      </c>
      <c r="B6435" s="49" t="s">
        <v>24</v>
      </c>
    </row>
    <row r="6436" spans="1:2" x14ac:dyDescent="0.25">
      <c r="A6436" s="13">
        <v>65.360000000000099</v>
      </c>
      <c r="B6436" s="49" t="s">
        <v>24</v>
      </c>
    </row>
    <row r="6437" spans="1:2" x14ac:dyDescent="0.25">
      <c r="A6437" s="13">
        <v>65.370000000000104</v>
      </c>
      <c r="B6437" s="49" t="s">
        <v>24</v>
      </c>
    </row>
    <row r="6438" spans="1:2" x14ac:dyDescent="0.25">
      <c r="A6438" s="13">
        <v>65.380000000000095</v>
      </c>
      <c r="B6438" s="49" t="s">
        <v>24</v>
      </c>
    </row>
    <row r="6439" spans="1:2" x14ac:dyDescent="0.25">
      <c r="A6439" s="13">
        <v>65.3900000000001</v>
      </c>
      <c r="B6439" s="49" t="s">
        <v>24</v>
      </c>
    </row>
    <row r="6440" spans="1:2" x14ac:dyDescent="0.25">
      <c r="A6440" s="13">
        <v>65.400000000000105</v>
      </c>
      <c r="B6440" s="49" t="s">
        <v>24</v>
      </c>
    </row>
    <row r="6441" spans="1:2" x14ac:dyDescent="0.25">
      <c r="A6441" s="13">
        <v>65.410000000000096</v>
      </c>
      <c r="B6441" s="49" t="s">
        <v>24</v>
      </c>
    </row>
    <row r="6442" spans="1:2" x14ac:dyDescent="0.25">
      <c r="A6442" s="13">
        <v>65.420000000000101</v>
      </c>
      <c r="B6442" s="49" t="s">
        <v>24</v>
      </c>
    </row>
    <row r="6443" spans="1:2" x14ac:dyDescent="0.25">
      <c r="A6443" s="13">
        <v>65.430000000000106</v>
      </c>
      <c r="B6443" s="49" t="s">
        <v>24</v>
      </c>
    </row>
    <row r="6444" spans="1:2" x14ac:dyDescent="0.25">
      <c r="A6444" s="13">
        <v>65.440000000000097</v>
      </c>
      <c r="B6444" s="49" t="s">
        <v>24</v>
      </c>
    </row>
    <row r="6445" spans="1:2" x14ac:dyDescent="0.25">
      <c r="A6445" s="13">
        <v>65.450000000000102</v>
      </c>
      <c r="B6445" s="49" t="s">
        <v>24</v>
      </c>
    </row>
    <row r="6446" spans="1:2" x14ac:dyDescent="0.25">
      <c r="A6446" s="13">
        <v>65.460000000000093</v>
      </c>
      <c r="B6446" s="49" t="s">
        <v>24</v>
      </c>
    </row>
    <row r="6447" spans="1:2" x14ac:dyDescent="0.25">
      <c r="A6447" s="13">
        <v>65.470000000000098</v>
      </c>
      <c r="B6447" s="49" t="s">
        <v>24</v>
      </c>
    </row>
    <row r="6448" spans="1:2" x14ac:dyDescent="0.25">
      <c r="A6448" s="13">
        <v>65.480000000000103</v>
      </c>
      <c r="B6448" s="49" t="s">
        <v>24</v>
      </c>
    </row>
    <row r="6449" spans="1:2" x14ac:dyDescent="0.25">
      <c r="A6449" s="13">
        <v>65.490000000000094</v>
      </c>
      <c r="B6449" s="49" t="s">
        <v>24</v>
      </c>
    </row>
    <row r="6450" spans="1:2" x14ac:dyDescent="0.25">
      <c r="A6450" s="13">
        <v>65.500000000000099</v>
      </c>
      <c r="B6450" s="49" t="s">
        <v>24</v>
      </c>
    </row>
    <row r="6451" spans="1:2" x14ac:dyDescent="0.25">
      <c r="A6451" s="13">
        <v>65.510000000000105</v>
      </c>
      <c r="B6451" s="49" t="s">
        <v>24</v>
      </c>
    </row>
    <row r="6452" spans="1:2" x14ac:dyDescent="0.25">
      <c r="A6452" s="13">
        <v>65.520000000000095</v>
      </c>
      <c r="B6452" s="49" t="s">
        <v>24</v>
      </c>
    </row>
    <row r="6453" spans="1:2" x14ac:dyDescent="0.25">
      <c r="A6453" s="13">
        <v>65.530000000000101</v>
      </c>
      <c r="B6453" s="49" t="s">
        <v>24</v>
      </c>
    </row>
    <row r="6454" spans="1:2" x14ac:dyDescent="0.25">
      <c r="A6454" s="13">
        <v>65.540000000000106</v>
      </c>
      <c r="B6454" s="49" t="s">
        <v>24</v>
      </c>
    </row>
    <row r="6455" spans="1:2" x14ac:dyDescent="0.25">
      <c r="A6455" s="13">
        <v>65.550000000000097</v>
      </c>
      <c r="B6455" s="49" t="s">
        <v>24</v>
      </c>
    </row>
    <row r="6456" spans="1:2" x14ac:dyDescent="0.25">
      <c r="A6456" s="13">
        <v>65.560000000000102</v>
      </c>
      <c r="B6456" s="49" t="s">
        <v>24</v>
      </c>
    </row>
    <row r="6457" spans="1:2" x14ac:dyDescent="0.25">
      <c r="A6457" s="13">
        <v>65.570000000000107</v>
      </c>
      <c r="B6457" s="49" t="s">
        <v>24</v>
      </c>
    </row>
    <row r="6458" spans="1:2" x14ac:dyDescent="0.25">
      <c r="A6458" s="13">
        <v>65.580000000000098</v>
      </c>
      <c r="B6458" s="49" t="s">
        <v>24</v>
      </c>
    </row>
    <row r="6459" spans="1:2" x14ac:dyDescent="0.25">
      <c r="A6459" s="13">
        <v>65.590000000000103</v>
      </c>
      <c r="B6459" s="49" t="s">
        <v>24</v>
      </c>
    </row>
    <row r="6460" spans="1:2" x14ac:dyDescent="0.25">
      <c r="A6460" s="13">
        <v>65.600000000000094</v>
      </c>
      <c r="B6460" s="49" t="s">
        <v>24</v>
      </c>
    </row>
    <row r="6461" spans="1:2" x14ac:dyDescent="0.25">
      <c r="A6461" s="13">
        <v>65.610000000000099</v>
      </c>
      <c r="B6461" s="49" t="s">
        <v>24</v>
      </c>
    </row>
    <row r="6462" spans="1:2" x14ac:dyDescent="0.25">
      <c r="A6462" s="13">
        <v>65.620000000000104</v>
      </c>
      <c r="B6462" s="49" t="s">
        <v>24</v>
      </c>
    </row>
    <row r="6463" spans="1:2" x14ac:dyDescent="0.25">
      <c r="A6463" s="13">
        <v>65.630000000000095</v>
      </c>
      <c r="B6463" s="49" t="s">
        <v>24</v>
      </c>
    </row>
    <row r="6464" spans="1:2" x14ac:dyDescent="0.25">
      <c r="A6464" s="13">
        <v>65.6400000000001</v>
      </c>
      <c r="B6464" s="49" t="s">
        <v>24</v>
      </c>
    </row>
    <row r="6465" spans="1:2" x14ac:dyDescent="0.25">
      <c r="A6465" s="13">
        <v>65.650000000000105</v>
      </c>
      <c r="B6465" s="49" t="s">
        <v>24</v>
      </c>
    </row>
    <row r="6466" spans="1:2" x14ac:dyDescent="0.25">
      <c r="A6466" s="13">
        <v>65.660000000000096</v>
      </c>
      <c r="B6466" s="49" t="s">
        <v>24</v>
      </c>
    </row>
    <row r="6467" spans="1:2" x14ac:dyDescent="0.25">
      <c r="A6467" s="13">
        <v>65.670000000000101</v>
      </c>
      <c r="B6467" s="49" t="s">
        <v>24</v>
      </c>
    </row>
    <row r="6468" spans="1:2" x14ac:dyDescent="0.25">
      <c r="A6468" s="13">
        <v>65.680000000000106</v>
      </c>
      <c r="B6468" s="49" t="s">
        <v>24</v>
      </c>
    </row>
    <row r="6469" spans="1:2" x14ac:dyDescent="0.25">
      <c r="A6469" s="13">
        <v>65.690000000000097</v>
      </c>
      <c r="B6469" s="49" t="s">
        <v>24</v>
      </c>
    </row>
    <row r="6470" spans="1:2" x14ac:dyDescent="0.25">
      <c r="A6470" s="13">
        <v>65.700000000000102</v>
      </c>
      <c r="B6470" s="49" t="s">
        <v>24</v>
      </c>
    </row>
    <row r="6471" spans="1:2" x14ac:dyDescent="0.25">
      <c r="A6471" s="13">
        <v>65.710000000000093</v>
      </c>
      <c r="B6471" s="49" t="s">
        <v>24</v>
      </c>
    </row>
    <row r="6472" spans="1:2" x14ac:dyDescent="0.25">
      <c r="A6472" s="13">
        <v>65.720000000000098</v>
      </c>
      <c r="B6472" s="49" t="s">
        <v>24</v>
      </c>
    </row>
    <row r="6473" spans="1:2" x14ac:dyDescent="0.25">
      <c r="A6473" s="13">
        <v>65.730000000000103</v>
      </c>
      <c r="B6473" s="49" t="s">
        <v>24</v>
      </c>
    </row>
    <row r="6474" spans="1:2" x14ac:dyDescent="0.25">
      <c r="A6474" s="13">
        <v>65.740000000000094</v>
      </c>
      <c r="B6474" s="49" t="s">
        <v>24</v>
      </c>
    </row>
    <row r="6475" spans="1:2" x14ac:dyDescent="0.25">
      <c r="A6475" s="13">
        <v>65.750000000000099</v>
      </c>
      <c r="B6475" s="49" t="s">
        <v>24</v>
      </c>
    </row>
    <row r="6476" spans="1:2" x14ac:dyDescent="0.25">
      <c r="A6476" s="13">
        <v>65.760000000000105</v>
      </c>
      <c r="B6476" s="49" t="s">
        <v>24</v>
      </c>
    </row>
    <row r="6477" spans="1:2" x14ac:dyDescent="0.25">
      <c r="A6477" s="13">
        <v>65.770000000000095</v>
      </c>
      <c r="B6477" s="49" t="s">
        <v>24</v>
      </c>
    </row>
    <row r="6478" spans="1:2" x14ac:dyDescent="0.25">
      <c r="A6478" s="13">
        <v>65.780000000000101</v>
      </c>
      <c r="B6478" s="49" t="s">
        <v>24</v>
      </c>
    </row>
    <row r="6479" spans="1:2" x14ac:dyDescent="0.25">
      <c r="A6479" s="13">
        <v>65.790000000000106</v>
      </c>
      <c r="B6479" s="49" t="s">
        <v>24</v>
      </c>
    </row>
    <row r="6480" spans="1:2" x14ac:dyDescent="0.25">
      <c r="A6480" s="13">
        <v>65.800000000000097</v>
      </c>
      <c r="B6480" s="49" t="s">
        <v>24</v>
      </c>
    </row>
    <row r="6481" spans="1:2" x14ac:dyDescent="0.25">
      <c r="A6481" s="13">
        <v>65.810000000000102</v>
      </c>
      <c r="B6481" s="49" t="s">
        <v>24</v>
      </c>
    </row>
    <row r="6482" spans="1:2" x14ac:dyDescent="0.25">
      <c r="A6482" s="13">
        <v>65.820000000000107</v>
      </c>
      <c r="B6482" s="49" t="s">
        <v>24</v>
      </c>
    </row>
    <row r="6483" spans="1:2" x14ac:dyDescent="0.25">
      <c r="A6483" s="13">
        <v>65.830000000000098</v>
      </c>
      <c r="B6483" s="49" t="s">
        <v>24</v>
      </c>
    </row>
    <row r="6484" spans="1:2" x14ac:dyDescent="0.25">
      <c r="A6484" s="13">
        <v>65.840000000000103</v>
      </c>
      <c r="B6484" s="49" t="s">
        <v>24</v>
      </c>
    </row>
    <row r="6485" spans="1:2" x14ac:dyDescent="0.25">
      <c r="A6485" s="13">
        <v>65.850000000000094</v>
      </c>
      <c r="B6485" s="49" t="s">
        <v>24</v>
      </c>
    </row>
    <row r="6486" spans="1:2" x14ac:dyDescent="0.25">
      <c r="A6486" s="13">
        <v>65.860000000000099</v>
      </c>
      <c r="B6486" s="49" t="s">
        <v>24</v>
      </c>
    </row>
    <row r="6487" spans="1:2" x14ac:dyDescent="0.25">
      <c r="A6487" s="13">
        <v>65.870000000000104</v>
      </c>
      <c r="B6487" s="49" t="s">
        <v>24</v>
      </c>
    </row>
    <row r="6488" spans="1:2" x14ac:dyDescent="0.25">
      <c r="A6488" s="13">
        <v>65.880000000000095</v>
      </c>
      <c r="B6488" s="49" t="s">
        <v>24</v>
      </c>
    </row>
    <row r="6489" spans="1:2" x14ac:dyDescent="0.25">
      <c r="A6489" s="13">
        <v>65.8900000000001</v>
      </c>
      <c r="B6489" s="49" t="s">
        <v>24</v>
      </c>
    </row>
    <row r="6490" spans="1:2" x14ac:dyDescent="0.25">
      <c r="A6490" s="13">
        <v>65.900000000000105</v>
      </c>
      <c r="B6490" s="49" t="s">
        <v>24</v>
      </c>
    </row>
    <row r="6491" spans="1:2" x14ac:dyDescent="0.25">
      <c r="A6491" s="13">
        <v>65.910000000000096</v>
      </c>
      <c r="B6491" s="49" t="s">
        <v>24</v>
      </c>
    </row>
    <row r="6492" spans="1:2" x14ac:dyDescent="0.25">
      <c r="A6492" s="13">
        <v>65.920000000000101</v>
      </c>
      <c r="B6492" s="49" t="s">
        <v>24</v>
      </c>
    </row>
    <row r="6493" spans="1:2" x14ac:dyDescent="0.25">
      <c r="A6493" s="13">
        <v>65.930000000000106</v>
      </c>
      <c r="B6493" s="49" t="s">
        <v>24</v>
      </c>
    </row>
    <row r="6494" spans="1:2" x14ac:dyDescent="0.25">
      <c r="A6494" s="13">
        <v>65.940000000000097</v>
      </c>
      <c r="B6494" s="49" t="s">
        <v>24</v>
      </c>
    </row>
    <row r="6495" spans="1:2" x14ac:dyDescent="0.25">
      <c r="A6495" s="13">
        <v>65.950000000000102</v>
      </c>
      <c r="B6495" s="49" t="s">
        <v>24</v>
      </c>
    </row>
    <row r="6496" spans="1:2" x14ac:dyDescent="0.25">
      <c r="A6496" s="13">
        <v>65.960000000000093</v>
      </c>
      <c r="B6496" s="49" t="s">
        <v>24</v>
      </c>
    </row>
    <row r="6497" spans="1:2" x14ac:dyDescent="0.25">
      <c r="A6497" s="13">
        <v>65.970000000000098</v>
      </c>
      <c r="B6497" s="49" t="s">
        <v>24</v>
      </c>
    </row>
    <row r="6498" spans="1:2" x14ac:dyDescent="0.25">
      <c r="A6498" s="13">
        <v>65.980000000000103</v>
      </c>
      <c r="B6498" s="49" t="s">
        <v>24</v>
      </c>
    </row>
    <row r="6499" spans="1:2" x14ac:dyDescent="0.25">
      <c r="A6499" s="13">
        <v>65.990000000000094</v>
      </c>
      <c r="B6499" s="49" t="s">
        <v>24</v>
      </c>
    </row>
    <row r="6500" spans="1:2" x14ac:dyDescent="0.25">
      <c r="A6500" s="13">
        <v>66.000000000000099</v>
      </c>
      <c r="B6500" s="49" t="s">
        <v>24</v>
      </c>
    </row>
    <row r="6501" spans="1:2" x14ac:dyDescent="0.25">
      <c r="A6501" s="13">
        <v>66.010000000000105</v>
      </c>
      <c r="B6501" s="49" t="s">
        <v>24</v>
      </c>
    </row>
    <row r="6502" spans="1:2" x14ac:dyDescent="0.25">
      <c r="A6502" s="13">
        <v>66.020000000000095</v>
      </c>
      <c r="B6502" s="49" t="s">
        <v>24</v>
      </c>
    </row>
    <row r="6503" spans="1:2" x14ac:dyDescent="0.25">
      <c r="A6503" s="13">
        <v>66.030000000000101</v>
      </c>
      <c r="B6503" s="49" t="s">
        <v>24</v>
      </c>
    </row>
    <row r="6504" spans="1:2" x14ac:dyDescent="0.25">
      <c r="A6504" s="13">
        <v>66.040000000000106</v>
      </c>
      <c r="B6504" s="49" t="s">
        <v>24</v>
      </c>
    </row>
    <row r="6505" spans="1:2" x14ac:dyDescent="0.25">
      <c r="A6505" s="13">
        <v>66.050000000000097</v>
      </c>
      <c r="B6505" s="49" t="s">
        <v>24</v>
      </c>
    </row>
    <row r="6506" spans="1:2" x14ac:dyDescent="0.25">
      <c r="A6506" s="13">
        <v>66.060000000000102</v>
      </c>
      <c r="B6506" s="49" t="s">
        <v>24</v>
      </c>
    </row>
    <row r="6507" spans="1:2" x14ac:dyDescent="0.25">
      <c r="A6507" s="13">
        <v>66.070000000000107</v>
      </c>
      <c r="B6507" s="49" t="s">
        <v>24</v>
      </c>
    </row>
    <row r="6508" spans="1:2" x14ac:dyDescent="0.25">
      <c r="A6508" s="13">
        <v>66.080000000000098</v>
      </c>
      <c r="B6508" s="49" t="s">
        <v>24</v>
      </c>
    </row>
    <row r="6509" spans="1:2" x14ac:dyDescent="0.25">
      <c r="A6509" s="13">
        <v>66.090000000000103</v>
      </c>
      <c r="B6509" s="49" t="s">
        <v>24</v>
      </c>
    </row>
    <row r="6510" spans="1:2" x14ac:dyDescent="0.25">
      <c r="A6510" s="13">
        <v>66.100000000000094</v>
      </c>
      <c r="B6510" s="49" t="s">
        <v>24</v>
      </c>
    </row>
    <row r="6511" spans="1:2" x14ac:dyDescent="0.25">
      <c r="A6511" s="13">
        <v>66.110000000000099</v>
      </c>
      <c r="B6511" s="49" t="s">
        <v>24</v>
      </c>
    </row>
    <row r="6512" spans="1:2" x14ac:dyDescent="0.25">
      <c r="A6512" s="13">
        <v>66.120000000000104</v>
      </c>
      <c r="B6512" s="49" t="s">
        <v>24</v>
      </c>
    </row>
    <row r="6513" spans="1:2" x14ac:dyDescent="0.25">
      <c r="A6513" s="13">
        <v>66.130000000000095</v>
      </c>
      <c r="B6513" s="49" t="s">
        <v>24</v>
      </c>
    </row>
    <row r="6514" spans="1:2" x14ac:dyDescent="0.25">
      <c r="A6514" s="13">
        <v>66.1400000000001</v>
      </c>
      <c r="B6514" s="49" t="s">
        <v>24</v>
      </c>
    </row>
    <row r="6515" spans="1:2" x14ac:dyDescent="0.25">
      <c r="A6515" s="13">
        <v>66.150000000000105</v>
      </c>
      <c r="B6515" s="49" t="s">
        <v>24</v>
      </c>
    </row>
    <row r="6516" spans="1:2" x14ac:dyDescent="0.25">
      <c r="A6516" s="13">
        <v>66.160000000000096</v>
      </c>
      <c r="B6516" s="49" t="s">
        <v>24</v>
      </c>
    </row>
    <row r="6517" spans="1:2" x14ac:dyDescent="0.25">
      <c r="A6517" s="13">
        <v>66.170000000000101</v>
      </c>
      <c r="B6517" s="49" t="s">
        <v>24</v>
      </c>
    </row>
    <row r="6518" spans="1:2" x14ac:dyDescent="0.25">
      <c r="A6518" s="13">
        <v>66.180000000000106</v>
      </c>
      <c r="B6518" s="49" t="s">
        <v>24</v>
      </c>
    </row>
    <row r="6519" spans="1:2" x14ac:dyDescent="0.25">
      <c r="A6519" s="13">
        <v>66.190000000000097</v>
      </c>
      <c r="B6519" s="49" t="s">
        <v>24</v>
      </c>
    </row>
    <row r="6520" spans="1:2" x14ac:dyDescent="0.25">
      <c r="A6520" s="13">
        <v>66.200000000000102</v>
      </c>
      <c r="B6520" s="49" t="s">
        <v>24</v>
      </c>
    </row>
    <row r="6521" spans="1:2" x14ac:dyDescent="0.25">
      <c r="A6521" s="13">
        <v>66.210000000000093</v>
      </c>
      <c r="B6521" s="49" t="s">
        <v>24</v>
      </c>
    </row>
    <row r="6522" spans="1:2" x14ac:dyDescent="0.25">
      <c r="A6522" s="13">
        <v>66.220000000000098</v>
      </c>
      <c r="B6522" s="49" t="s">
        <v>24</v>
      </c>
    </row>
    <row r="6523" spans="1:2" x14ac:dyDescent="0.25">
      <c r="A6523" s="13">
        <v>66.230000000000103</v>
      </c>
      <c r="B6523" s="49" t="s">
        <v>24</v>
      </c>
    </row>
    <row r="6524" spans="1:2" x14ac:dyDescent="0.25">
      <c r="A6524" s="13">
        <v>66.240000000000094</v>
      </c>
      <c r="B6524" s="49" t="s">
        <v>24</v>
      </c>
    </row>
    <row r="6525" spans="1:2" x14ac:dyDescent="0.25">
      <c r="A6525" s="13">
        <v>66.250000000000099</v>
      </c>
      <c r="B6525" s="49" t="s">
        <v>24</v>
      </c>
    </row>
    <row r="6526" spans="1:2" x14ac:dyDescent="0.25">
      <c r="A6526" s="13">
        <v>66.260000000000105</v>
      </c>
      <c r="B6526" s="49" t="s">
        <v>24</v>
      </c>
    </row>
    <row r="6527" spans="1:2" x14ac:dyDescent="0.25">
      <c r="A6527" s="13">
        <v>66.270000000000095</v>
      </c>
      <c r="B6527" s="49" t="s">
        <v>24</v>
      </c>
    </row>
    <row r="6528" spans="1:2" x14ac:dyDescent="0.25">
      <c r="A6528" s="13">
        <v>66.280000000000101</v>
      </c>
      <c r="B6528" s="49" t="s">
        <v>24</v>
      </c>
    </row>
    <row r="6529" spans="1:2" x14ac:dyDescent="0.25">
      <c r="A6529" s="13">
        <v>66.290000000000106</v>
      </c>
      <c r="B6529" s="49" t="s">
        <v>24</v>
      </c>
    </row>
    <row r="6530" spans="1:2" x14ac:dyDescent="0.25">
      <c r="A6530" s="13">
        <v>66.300000000000097</v>
      </c>
      <c r="B6530" s="49" t="s">
        <v>24</v>
      </c>
    </row>
    <row r="6531" spans="1:2" x14ac:dyDescent="0.25">
      <c r="A6531" s="13">
        <v>66.310000000000102</v>
      </c>
      <c r="B6531" s="49" t="s">
        <v>24</v>
      </c>
    </row>
    <row r="6532" spans="1:2" x14ac:dyDescent="0.25">
      <c r="A6532" s="13">
        <v>66.320000000000107</v>
      </c>
      <c r="B6532" s="49" t="s">
        <v>24</v>
      </c>
    </row>
    <row r="6533" spans="1:2" x14ac:dyDescent="0.25">
      <c r="A6533" s="13">
        <v>66.330000000000098</v>
      </c>
      <c r="B6533" s="49" t="s">
        <v>24</v>
      </c>
    </row>
    <row r="6534" spans="1:2" x14ac:dyDescent="0.25">
      <c r="A6534" s="13">
        <v>66.340000000000103</v>
      </c>
      <c r="B6534" s="49" t="s">
        <v>24</v>
      </c>
    </row>
    <row r="6535" spans="1:2" x14ac:dyDescent="0.25">
      <c r="A6535" s="13">
        <v>66.350000000000094</v>
      </c>
      <c r="B6535" s="49" t="s">
        <v>24</v>
      </c>
    </row>
    <row r="6536" spans="1:2" x14ac:dyDescent="0.25">
      <c r="A6536" s="13">
        <v>66.360000000000099</v>
      </c>
      <c r="B6536" s="49" t="s">
        <v>24</v>
      </c>
    </row>
    <row r="6537" spans="1:2" x14ac:dyDescent="0.25">
      <c r="A6537" s="13">
        <v>66.370000000000104</v>
      </c>
      <c r="B6537" s="49" t="s">
        <v>24</v>
      </c>
    </row>
    <row r="6538" spans="1:2" x14ac:dyDescent="0.25">
      <c r="A6538" s="13">
        <v>66.380000000000095</v>
      </c>
      <c r="B6538" s="49" t="s">
        <v>24</v>
      </c>
    </row>
    <row r="6539" spans="1:2" x14ac:dyDescent="0.25">
      <c r="A6539" s="13">
        <v>66.3900000000001</v>
      </c>
      <c r="B6539" s="49" t="s">
        <v>24</v>
      </c>
    </row>
    <row r="6540" spans="1:2" x14ac:dyDescent="0.25">
      <c r="A6540" s="13">
        <v>66.400000000000105</v>
      </c>
      <c r="B6540" s="49" t="s">
        <v>24</v>
      </c>
    </row>
    <row r="6541" spans="1:2" x14ac:dyDescent="0.25">
      <c r="A6541" s="13">
        <v>66.410000000000096</v>
      </c>
      <c r="B6541" s="49" t="s">
        <v>24</v>
      </c>
    </row>
    <row r="6542" spans="1:2" x14ac:dyDescent="0.25">
      <c r="A6542" s="13">
        <v>66.420000000000101</v>
      </c>
      <c r="B6542" s="49" t="s">
        <v>24</v>
      </c>
    </row>
    <row r="6543" spans="1:2" x14ac:dyDescent="0.25">
      <c r="A6543" s="13">
        <v>66.430000000000106</v>
      </c>
      <c r="B6543" s="49" t="s">
        <v>24</v>
      </c>
    </row>
    <row r="6544" spans="1:2" x14ac:dyDescent="0.25">
      <c r="A6544" s="13">
        <v>66.440000000000097</v>
      </c>
      <c r="B6544" s="49" t="s">
        <v>24</v>
      </c>
    </row>
    <row r="6545" spans="1:2" x14ac:dyDescent="0.25">
      <c r="A6545" s="13">
        <v>66.450000000000102</v>
      </c>
      <c r="B6545" s="49" t="s">
        <v>24</v>
      </c>
    </row>
    <row r="6546" spans="1:2" x14ac:dyDescent="0.25">
      <c r="A6546" s="13">
        <v>66.460000000000093</v>
      </c>
      <c r="B6546" s="49" t="s">
        <v>24</v>
      </c>
    </row>
    <row r="6547" spans="1:2" x14ac:dyDescent="0.25">
      <c r="A6547" s="13">
        <v>66.470000000000098</v>
      </c>
      <c r="B6547" s="49" t="s">
        <v>24</v>
      </c>
    </row>
    <row r="6548" spans="1:2" x14ac:dyDescent="0.25">
      <c r="A6548" s="13">
        <v>66.480000000000103</v>
      </c>
      <c r="B6548" s="49" t="s">
        <v>24</v>
      </c>
    </row>
    <row r="6549" spans="1:2" x14ac:dyDescent="0.25">
      <c r="A6549" s="13">
        <v>66.490000000000094</v>
      </c>
      <c r="B6549" s="49" t="s">
        <v>24</v>
      </c>
    </row>
    <row r="6550" spans="1:2" x14ac:dyDescent="0.25">
      <c r="A6550" s="13">
        <v>66.500000000000099</v>
      </c>
      <c r="B6550" s="49" t="s">
        <v>24</v>
      </c>
    </row>
    <row r="6551" spans="1:2" x14ac:dyDescent="0.25">
      <c r="A6551" s="13">
        <v>66.510000000000105</v>
      </c>
      <c r="B6551" s="49" t="s">
        <v>24</v>
      </c>
    </row>
    <row r="6552" spans="1:2" x14ac:dyDescent="0.25">
      <c r="A6552" s="13">
        <v>66.520000000000095</v>
      </c>
      <c r="B6552" s="49" t="s">
        <v>24</v>
      </c>
    </row>
    <row r="6553" spans="1:2" x14ac:dyDescent="0.25">
      <c r="A6553" s="13">
        <v>66.530000000000101</v>
      </c>
      <c r="B6553" s="49" t="s">
        <v>24</v>
      </c>
    </row>
    <row r="6554" spans="1:2" x14ac:dyDescent="0.25">
      <c r="A6554" s="13">
        <v>66.540000000000106</v>
      </c>
      <c r="B6554" s="49" t="s">
        <v>24</v>
      </c>
    </row>
    <row r="6555" spans="1:2" x14ac:dyDescent="0.25">
      <c r="A6555" s="13">
        <v>66.550000000000097</v>
      </c>
      <c r="B6555" s="49" t="s">
        <v>24</v>
      </c>
    </row>
    <row r="6556" spans="1:2" x14ac:dyDescent="0.25">
      <c r="A6556" s="13">
        <v>66.560000000000102</v>
      </c>
      <c r="B6556" s="49" t="s">
        <v>24</v>
      </c>
    </row>
    <row r="6557" spans="1:2" x14ac:dyDescent="0.25">
      <c r="A6557" s="13">
        <v>66.570000000000107</v>
      </c>
      <c r="B6557" s="49" t="s">
        <v>24</v>
      </c>
    </row>
    <row r="6558" spans="1:2" x14ac:dyDescent="0.25">
      <c r="A6558" s="13">
        <v>66.580000000000098</v>
      </c>
      <c r="B6558" s="49" t="s">
        <v>24</v>
      </c>
    </row>
    <row r="6559" spans="1:2" x14ac:dyDescent="0.25">
      <c r="A6559" s="13">
        <v>66.590000000000103</v>
      </c>
      <c r="B6559" s="49" t="s">
        <v>24</v>
      </c>
    </row>
    <row r="6560" spans="1:2" x14ac:dyDescent="0.25">
      <c r="A6560" s="13">
        <v>66.600000000000094</v>
      </c>
      <c r="B6560" s="49" t="s">
        <v>24</v>
      </c>
    </row>
    <row r="6561" spans="1:2" x14ac:dyDescent="0.25">
      <c r="A6561" s="13">
        <v>66.610000000000099</v>
      </c>
      <c r="B6561" s="49" t="s">
        <v>24</v>
      </c>
    </row>
    <row r="6562" spans="1:2" x14ac:dyDescent="0.25">
      <c r="A6562" s="13">
        <v>66.620000000000104</v>
      </c>
      <c r="B6562" s="49" t="s">
        <v>24</v>
      </c>
    </row>
    <row r="6563" spans="1:2" x14ac:dyDescent="0.25">
      <c r="A6563" s="13">
        <v>66.630000000000095</v>
      </c>
      <c r="B6563" s="49" t="s">
        <v>24</v>
      </c>
    </row>
    <row r="6564" spans="1:2" x14ac:dyDescent="0.25">
      <c r="A6564" s="13">
        <v>66.6400000000001</v>
      </c>
      <c r="B6564" s="49" t="s">
        <v>24</v>
      </c>
    </row>
    <row r="6565" spans="1:2" x14ac:dyDescent="0.25">
      <c r="A6565" s="13">
        <v>66.650000000000105</v>
      </c>
      <c r="B6565" s="49" t="s">
        <v>24</v>
      </c>
    </row>
    <row r="6566" spans="1:2" x14ac:dyDescent="0.25">
      <c r="A6566" s="13">
        <v>66.660000000000096</v>
      </c>
      <c r="B6566" s="49" t="s">
        <v>24</v>
      </c>
    </row>
    <row r="6567" spans="1:2" x14ac:dyDescent="0.25">
      <c r="A6567" s="13">
        <v>66.670000000000101</v>
      </c>
      <c r="B6567" s="49" t="s">
        <v>24</v>
      </c>
    </row>
    <row r="6568" spans="1:2" x14ac:dyDescent="0.25">
      <c r="A6568" s="13">
        <v>66.680000000000106</v>
      </c>
      <c r="B6568" s="49" t="s">
        <v>24</v>
      </c>
    </row>
    <row r="6569" spans="1:2" x14ac:dyDescent="0.25">
      <c r="A6569" s="13">
        <v>66.690000000000097</v>
      </c>
      <c r="B6569" s="49" t="s">
        <v>24</v>
      </c>
    </row>
    <row r="6570" spans="1:2" x14ac:dyDescent="0.25">
      <c r="A6570" s="13">
        <v>66.700000000000102</v>
      </c>
      <c r="B6570" s="49" t="s">
        <v>24</v>
      </c>
    </row>
    <row r="6571" spans="1:2" x14ac:dyDescent="0.25">
      <c r="A6571" s="13">
        <v>66.710000000000093</v>
      </c>
      <c r="B6571" s="49" t="s">
        <v>24</v>
      </c>
    </row>
    <row r="6572" spans="1:2" x14ac:dyDescent="0.25">
      <c r="A6572" s="13">
        <v>66.720000000000098</v>
      </c>
      <c r="B6572" s="49" t="s">
        <v>24</v>
      </c>
    </row>
    <row r="6573" spans="1:2" x14ac:dyDescent="0.25">
      <c r="A6573" s="13">
        <v>66.730000000000103</v>
      </c>
      <c r="B6573" s="49" t="s">
        <v>24</v>
      </c>
    </row>
    <row r="6574" spans="1:2" x14ac:dyDescent="0.25">
      <c r="A6574" s="13">
        <v>66.740000000000094</v>
      </c>
      <c r="B6574" s="49" t="s">
        <v>24</v>
      </c>
    </row>
    <row r="6575" spans="1:2" x14ac:dyDescent="0.25">
      <c r="A6575" s="13">
        <v>66.750000000000099</v>
      </c>
      <c r="B6575" s="49" t="s">
        <v>24</v>
      </c>
    </row>
    <row r="6576" spans="1:2" x14ac:dyDescent="0.25">
      <c r="A6576" s="13">
        <v>66.760000000000105</v>
      </c>
      <c r="B6576" s="49" t="s">
        <v>24</v>
      </c>
    </row>
    <row r="6577" spans="1:2" x14ac:dyDescent="0.25">
      <c r="A6577" s="13">
        <v>66.770000000000095</v>
      </c>
      <c r="B6577" s="49" t="s">
        <v>24</v>
      </c>
    </row>
    <row r="6578" spans="1:2" x14ac:dyDescent="0.25">
      <c r="A6578" s="13">
        <v>66.780000000000101</v>
      </c>
      <c r="B6578" s="49" t="s">
        <v>24</v>
      </c>
    </row>
    <row r="6579" spans="1:2" x14ac:dyDescent="0.25">
      <c r="A6579" s="13">
        <v>66.790000000000106</v>
      </c>
      <c r="B6579" s="49" t="s">
        <v>24</v>
      </c>
    </row>
    <row r="6580" spans="1:2" x14ac:dyDescent="0.25">
      <c r="A6580" s="13">
        <v>66.800000000000097</v>
      </c>
      <c r="B6580" s="49" t="s">
        <v>24</v>
      </c>
    </row>
    <row r="6581" spans="1:2" x14ac:dyDescent="0.25">
      <c r="A6581" s="13">
        <v>66.810000000000102</v>
      </c>
      <c r="B6581" s="49" t="s">
        <v>24</v>
      </c>
    </row>
    <row r="6582" spans="1:2" x14ac:dyDescent="0.25">
      <c r="A6582" s="13">
        <v>66.820000000000107</v>
      </c>
      <c r="B6582" s="49" t="s">
        <v>24</v>
      </c>
    </row>
    <row r="6583" spans="1:2" x14ac:dyDescent="0.25">
      <c r="A6583" s="13">
        <v>66.830000000000098</v>
      </c>
      <c r="B6583" s="49" t="s">
        <v>24</v>
      </c>
    </row>
    <row r="6584" spans="1:2" x14ac:dyDescent="0.25">
      <c r="A6584" s="13">
        <v>66.840000000000103</v>
      </c>
      <c r="B6584" s="49" t="s">
        <v>24</v>
      </c>
    </row>
    <row r="6585" spans="1:2" x14ac:dyDescent="0.25">
      <c r="A6585" s="13">
        <v>66.850000000000094</v>
      </c>
      <c r="B6585" s="49" t="s">
        <v>24</v>
      </c>
    </row>
    <row r="6586" spans="1:2" x14ac:dyDescent="0.25">
      <c r="A6586" s="13">
        <v>66.860000000000099</v>
      </c>
      <c r="B6586" s="49" t="s">
        <v>24</v>
      </c>
    </row>
    <row r="6587" spans="1:2" x14ac:dyDescent="0.25">
      <c r="A6587" s="13">
        <v>66.870000000000104</v>
      </c>
      <c r="B6587" s="49" t="s">
        <v>24</v>
      </c>
    </row>
    <row r="6588" spans="1:2" x14ac:dyDescent="0.25">
      <c r="A6588" s="13">
        <v>66.880000000000095</v>
      </c>
      <c r="B6588" s="49" t="s">
        <v>24</v>
      </c>
    </row>
    <row r="6589" spans="1:2" x14ac:dyDescent="0.25">
      <c r="A6589" s="13">
        <v>66.8900000000001</v>
      </c>
      <c r="B6589" s="49" t="s">
        <v>24</v>
      </c>
    </row>
    <row r="6590" spans="1:2" x14ac:dyDescent="0.25">
      <c r="A6590" s="13">
        <v>66.900000000000105</v>
      </c>
      <c r="B6590" s="49" t="s">
        <v>24</v>
      </c>
    </row>
    <row r="6591" spans="1:2" x14ac:dyDescent="0.25">
      <c r="A6591" s="13">
        <v>66.910000000000096</v>
      </c>
      <c r="B6591" s="49" t="s">
        <v>24</v>
      </c>
    </row>
    <row r="6592" spans="1:2" x14ac:dyDescent="0.25">
      <c r="A6592" s="13">
        <v>66.920000000000101</v>
      </c>
      <c r="B6592" s="49" t="s">
        <v>24</v>
      </c>
    </row>
    <row r="6593" spans="1:2" x14ac:dyDescent="0.25">
      <c r="A6593" s="13">
        <v>66.930000000000106</v>
      </c>
      <c r="B6593" s="49" t="s">
        <v>24</v>
      </c>
    </row>
    <row r="6594" spans="1:2" x14ac:dyDescent="0.25">
      <c r="A6594" s="13">
        <v>66.940000000000097</v>
      </c>
      <c r="B6594" s="49" t="s">
        <v>24</v>
      </c>
    </row>
    <row r="6595" spans="1:2" x14ac:dyDescent="0.25">
      <c r="A6595" s="13">
        <v>66.950000000000102</v>
      </c>
      <c r="B6595" s="49" t="s">
        <v>24</v>
      </c>
    </row>
    <row r="6596" spans="1:2" x14ac:dyDescent="0.25">
      <c r="A6596" s="13">
        <v>66.960000000000093</v>
      </c>
      <c r="B6596" s="49" t="s">
        <v>24</v>
      </c>
    </row>
    <row r="6597" spans="1:2" x14ac:dyDescent="0.25">
      <c r="A6597" s="13">
        <v>66.970000000000098</v>
      </c>
      <c r="B6597" s="49" t="s">
        <v>24</v>
      </c>
    </row>
    <row r="6598" spans="1:2" x14ac:dyDescent="0.25">
      <c r="A6598" s="13">
        <v>66.980000000000103</v>
      </c>
      <c r="B6598" s="49" t="s">
        <v>24</v>
      </c>
    </row>
    <row r="6599" spans="1:2" x14ac:dyDescent="0.25">
      <c r="A6599" s="13">
        <v>66.990000000000094</v>
      </c>
      <c r="B6599" s="49" t="s">
        <v>24</v>
      </c>
    </row>
    <row r="6600" spans="1:2" x14ac:dyDescent="0.25">
      <c r="A6600" s="13">
        <v>67.000000000000099</v>
      </c>
      <c r="B6600" s="49" t="s">
        <v>24</v>
      </c>
    </row>
    <row r="6601" spans="1:2" x14ac:dyDescent="0.25">
      <c r="A6601" s="13">
        <v>67.010000000000105</v>
      </c>
      <c r="B6601" s="49" t="s">
        <v>24</v>
      </c>
    </row>
    <row r="6602" spans="1:2" x14ac:dyDescent="0.25">
      <c r="A6602" s="13">
        <v>67.020000000000095</v>
      </c>
      <c r="B6602" s="49" t="s">
        <v>24</v>
      </c>
    </row>
    <row r="6603" spans="1:2" x14ac:dyDescent="0.25">
      <c r="A6603" s="13">
        <v>67.030000000000101</v>
      </c>
      <c r="B6603" s="49" t="s">
        <v>24</v>
      </c>
    </row>
    <row r="6604" spans="1:2" x14ac:dyDescent="0.25">
      <c r="A6604" s="13">
        <v>67.040000000000106</v>
      </c>
      <c r="B6604" s="49" t="s">
        <v>24</v>
      </c>
    </row>
    <row r="6605" spans="1:2" x14ac:dyDescent="0.25">
      <c r="A6605" s="13">
        <v>67.050000000000097</v>
      </c>
      <c r="B6605" s="49" t="s">
        <v>24</v>
      </c>
    </row>
    <row r="6606" spans="1:2" x14ac:dyDescent="0.25">
      <c r="A6606" s="13">
        <v>67.060000000000102</v>
      </c>
      <c r="B6606" s="49" t="s">
        <v>24</v>
      </c>
    </row>
    <row r="6607" spans="1:2" x14ac:dyDescent="0.25">
      <c r="A6607" s="13">
        <v>67.070000000000107</v>
      </c>
      <c r="B6607" s="49" t="s">
        <v>24</v>
      </c>
    </row>
    <row r="6608" spans="1:2" x14ac:dyDescent="0.25">
      <c r="A6608" s="13">
        <v>67.080000000000098</v>
      </c>
      <c r="B6608" s="49" t="s">
        <v>24</v>
      </c>
    </row>
    <row r="6609" spans="1:2" x14ac:dyDescent="0.25">
      <c r="A6609" s="13">
        <v>67.090000000000103</v>
      </c>
      <c r="B6609" s="49" t="s">
        <v>24</v>
      </c>
    </row>
    <row r="6610" spans="1:2" x14ac:dyDescent="0.25">
      <c r="A6610" s="13">
        <v>67.100000000000094</v>
      </c>
      <c r="B6610" s="49" t="s">
        <v>24</v>
      </c>
    </row>
    <row r="6611" spans="1:2" x14ac:dyDescent="0.25">
      <c r="A6611" s="13">
        <v>67.110000000000099</v>
      </c>
      <c r="B6611" s="49" t="s">
        <v>24</v>
      </c>
    </row>
    <row r="6612" spans="1:2" x14ac:dyDescent="0.25">
      <c r="A6612" s="13">
        <v>67.120000000000104</v>
      </c>
      <c r="B6612" s="49" t="s">
        <v>24</v>
      </c>
    </row>
    <row r="6613" spans="1:2" x14ac:dyDescent="0.25">
      <c r="A6613" s="13">
        <v>67.130000000000095</v>
      </c>
      <c r="B6613" s="49" t="s">
        <v>24</v>
      </c>
    </row>
    <row r="6614" spans="1:2" x14ac:dyDescent="0.25">
      <c r="A6614" s="13">
        <v>67.1400000000001</v>
      </c>
      <c r="B6614" s="49" t="s">
        <v>24</v>
      </c>
    </row>
    <row r="6615" spans="1:2" x14ac:dyDescent="0.25">
      <c r="A6615" s="13">
        <v>67.150000000000105</v>
      </c>
      <c r="B6615" s="49" t="s">
        <v>24</v>
      </c>
    </row>
    <row r="6616" spans="1:2" x14ac:dyDescent="0.25">
      <c r="A6616" s="13">
        <v>67.160000000000096</v>
      </c>
      <c r="B6616" s="49" t="s">
        <v>24</v>
      </c>
    </row>
    <row r="6617" spans="1:2" x14ac:dyDescent="0.25">
      <c r="A6617" s="13">
        <v>67.170000000000101</v>
      </c>
      <c r="B6617" s="49" t="s">
        <v>24</v>
      </c>
    </row>
    <row r="6618" spans="1:2" x14ac:dyDescent="0.25">
      <c r="A6618" s="13">
        <v>67.180000000000106</v>
      </c>
      <c r="B6618" s="49" t="s">
        <v>24</v>
      </c>
    </row>
    <row r="6619" spans="1:2" x14ac:dyDescent="0.25">
      <c r="A6619" s="13">
        <v>67.190000000000097</v>
      </c>
      <c r="B6619" s="49" t="s">
        <v>24</v>
      </c>
    </row>
    <row r="6620" spans="1:2" x14ac:dyDescent="0.25">
      <c r="A6620" s="13">
        <v>67.200000000000102</v>
      </c>
      <c r="B6620" s="49" t="s">
        <v>24</v>
      </c>
    </row>
    <row r="6621" spans="1:2" x14ac:dyDescent="0.25">
      <c r="A6621" s="13">
        <v>67.210000000000093</v>
      </c>
      <c r="B6621" s="49" t="s">
        <v>24</v>
      </c>
    </row>
    <row r="6622" spans="1:2" x14ac:dyDescent="0.25">
      <c r="A6622" s="13">
        <v>67.220000000000098</v>
      </c>
      <c r="B6622" s="49" t="s">
        <v>24</v>
      </c>
    </row>
    <row r="6623" spans="1:2" x14ac:dyDescent="0.25">
      <c r="A6623" s="13">
        <v>67.230000000000103</v>
      </c>
      <c r="B6623" s="49" t="s">
        <v>24</v>
      </c>
    </row>
    <row r="6624" spans="1:2" x14ac:dyDescent="0.25">
      <c r="A6624" s="13">
        <v>67.240000000000094</v>
      </c>
      <c r="B6624" s="49" t="s">
        <v>24</v>
      </c>
    </row>
    <row r="6625" spans="1:2" x14ac:dyDescent="0.25">
      <c r="A6625" s="13">
        <v>67.250000000000099</v>
      </c>
      <c r="B6625" s="49" t="s">
        <v>24</v>
      </c>
    </row>
    <row r="6626" spans="1:2" x14ac:dyDescent="0.25">
      <c r="A6626" s="13">
        <v>67.260000000000105</v>
      </c>
      <c r="B6626" s="49" t="s">
        <v>24</v>
      </c>
    </row>
    <row r="6627" spans="1:2" x14ac:dyDescent="0.25">
      <c r="A6627" s="13">
        <v>67.270000000000095</v>
      </c>
      <c r="B6627" s="49" t="s">
        <v>24</v>
      </c>
    </row>
    <row r="6628" spans="1:2" x14ac:dyDescent="0.25">
      <c r="A6628" s="13">
        <v>67.280000000000101</v>
      </c>
      <c r="B6628" s="49" t="s">
        <v>24</v>
      </c>
    </row>
    <row r="6629" spans="1:2" x14ac:dyDescent="0.25">
      <c r="A6629" s="13">
        <v>67.290000000000106</v>
      </c>
      <c r="B6629" s="49" t="s">
        <v>24</v>
      </c>
    </row>
    <row r="6630" spans="1:2" x14ac:dyDescent="0.25">
      <c r="A6630" s="13">
        <v>67.300000000000097</v>
      </c>
      <c r="B6630" s="49" t="s">
        <v>24</v>
      </c>
    </row>
    <row r="6631" spans="1:2" x14ac:dyDescent="0.25">
      <c r="A6631" s="13">
        <v>67.310000000000102</v>
      </c>
      <c r="B6631" s="49" t="s">
        <v>24</v>
      </c>
    </row>
    <row r="6632" spans="1:2" x14ac:dyDescent="0.25">
      <c r="A6632" s="13">
        <v>67.320000000000107</v>
      </c>
      <c r="B6632" s="49" t="s">
        <v>24</v>
      </c>
    </row>
    <row r="6633" spans="1:2" x14ac:dyDescent="0.25">
      <c r="A6633" s="13">
        <v>67.330000000000098</v>
      </c>
      <c r="B6633" s="49" t="s">
        <v>24</v>
      </c>
    </row>
    <row r="6634" spans="1:2" x14ac:dyDescent="0.25">
      <c r="A6634" s="13">
        <v>67.340000000000103</v>
      </c>
      <c r="B6634" s="49" t="s">
        <v>24</v>
      </c>
    </row>
    <row r="6635" spans="1:2" x14ac:dyDescent="0.25">
      <c r="A6635" s="13">
        <v>67.350000000000094</v>
      </c>
      <c r="B6635" s="49" t="s">
        <v>24</v>
      </c>
    </row>
    <row r="6636" spans="1:2" x14ac:dyDescent="0.25">
      <c r="A6636" s="13">
        <v>67.360000000000099</v>
      </c>
      <c r="B6636" s="49" t="s">
        <v>24</v>
      </c>
    </row>
    <row r="6637" spans="1:2" x14ac:dyDescent="0.25">
      <c r="A6637" s="13">
        <v>67.370000000000104</v>
      </c>
      <c r="B6637" s="49" t="s">
        <v>24</v>
      </c>
    </row>
    <row r="6638" spans="1:2" x14ac:dyDescent="0.25">
      <c r="A6638" s="13">
        <v>67.380000000000095</v>
      </c>
      <c r="B6638" s="49" t="s">
        <v>24</v>
      </c>
    </row>
    <row r="6639" spans="1:2" x14ac:dyDescent="0.25">
      <c r="A6639" s="13">
        <v>67.3900000000001</v>
      </c>
      <c r="B6639" s="49" t="s">
        <v>24</v>
      </c>
    </row>
    <row r="6640" spans="1:2" x14ac:dyDescent="0.25">
      <c r="A6640" s="13">
        <v>67.400000000000105</v>
      </c>
      <c r="B6640" s="49" t="s">
        <v>24</v>
      </c>
    </row>
    <row r="6641" spans="1:2" x14ac:dyDescent="0.25">
      <c r="A6641" s="13">
        <v>67.410000000000096</v>
      </c>
      <c r="B6641" s="49" t="s">
        <v>24</v>
      </c>
    </row>
    <row r="6642" spans="1:2" x14ac:dyDescent="0.25">
      <c r="A6642" s="13">
        <v>67.420000000000101</v>
      </c>
      <c r="B6642" s="49" t="s">
        <v>24</v>
      </c>
    </row>
    <row r="6643" spans="1:2" x14ac:dyDescent="0.25">
      <c r="A6643" s="13">
        <v>67.430000000000106</v>
      </c>
      <c r="B6643" s="49" t="s">
        <v>24</v>
      </c>
    </row>
    <row r="6644" spans="1:2" x14ac:dyDescent="0.25">
      <c r="A6644" s="13">
        <v>67.440000000000097</v>
      </c>
      <c r="B6644" s="49" t="s">
        <v>24</v>
      </c>
    </row>
    <row r="6645" spans="1:2" x14ac:dyDescent="0.25">
      <c r="A6645" s="13">
        <v>67.450000000000102</v>
      </c>
      <c r="B6645" s="49" t="s">
        <v>24</v>
      </c>
    </row>
    <row r="6646" spans="1:2" x14ac:dyDescent="0.25">
      <c r="A6646" s="13">
        <v>67.460000000000093</v>
      </c>
      <c r="B6646" s="49" t="s">
        <v>24</v>
      </c>
    </row>
    <row r="6647" spans="1:2" x14ac:dyDescent="0.25">
      <c r="A6647" s="13">
        <v>67.470000000000098</v>
      </c>
      <c r="B6647" s="49" t="s">
        <v>24</v>
      </c>
    </row>
    <row r="6648" spans="1:2" x14ac:dyDescent="0.25">
      <c r="A6648" s="13">
        <v>67.480000000000103</v>
      </c>
      <c r="B6648" s="49" t="s">
        <v>24</v>
      </c>
    </row>
    <row r="6649" spans="1:2" x14ac:dyDescent="0.25">
      <c r="A6649" s="13">
        <v>67.490000000000094</v>
      </c>
      <c r="B6649" s="49" t="s">
        <v>24</v>
      </c>
    </row>
    <row r="6650" spans="1:2" x14ac:dyDescent="0.25">
      <c r="A6650" s="13">
        <v>67.500000000000099</v>
      </c>
      <c r="B6650" s="49" t="s">
        <v>24</v>
      </c>
    </row>
    <row r="6651" spans="1:2" x14ac:dyDescent="0.25">
      <c r="A6651" s="13">
        <v>67.510000000000105</v>
      </c>
      <c r="B6651" s="49" t="s">
        <v>24</v>
      </c>
    </row>
    <row r="6652" spans="1:2" x14ac:dyDescent="0.25">
      <c r="A6652" s="13">
        <v>67.520000000000095</v>
      </c>
      <c r="B6652" s="49" t="s">
        <v>24</v>
      </c>
    </row>
    <row r="6653" spans="1:2" x14ac:dyDescent="0.25">
      <c r="A6653" s="13">
        <v>67.530000000000101</v>
      </c>
      <c r="B6653" s="49" t="s">
        <v>24</v>
      </c>
    </row>
    <row r="6654" spans="1:2" x14ac:dyDescent="0.25">
      <c r="A6654" s="13">
        <v>67.540000000000106</v>
      </c>
      <c r="B6654" s="49" t="s">
        <v>24</v>
      </c>
    </row>
    <row r="6655" spans="1:2" x14ac:dyDescent="0.25">
      <c r="A6655" s="13">
        <v>67.550000000000097</v>
      </c>
      <c r="B6655" s="49" t="s">
        <v>24</v>
      </c>
    </row>
    <row r="6656" spans="1:2" x14ac:dyDescent="0.25">
      <c r="A6656" s="13">
        <v>67.560000000000102</v>
      </c>
      <c r="B6656" s="49" t="s">
        <v>24</v>
      </c>
    </row>
    <row r="6657" spans="1:2" x14ac:dyDescent="0.25">
      <c r="A6657" s="13">
        <v>67.570000000000107</v>
      </c>
      <c r="B6657" s="49" t="s">
        <v>24</v>
      </c>
    </row>
    <row r="6658" spans="1:2" x14ac:dyDescent="0.25">
      <c r="A6658" s="13">
        <v>67.580000000000098</v>
      </c>
      <c r="B6658" s="49" t="s">
        <v>24</v>
      </c>
    </row>
    <row r="6659" spans="1:2" x14ac:dyDescent="0.25">
      <c r="A6659" s="13">
        <v>67.590000000000103</v>
      </c>
      <c r="B6659" s="49" t="s">
        <v>24</v>
      </c>
    </row>
    <row r="6660" spans="1:2" x14ac:dyDescent="0.25">
      <c r="A6660" s="13">
        <v>67.600000000000094</v>
      </c>
      <c r="B6660" s="49" t="s">
        <v>24</v>
      </c>
    </row>
    <row r="6661" spans="1:2" x14ac:dyDescent="0.25">
      <c r="A6661" s="13">
        <v>67.610000000000099</v>
      </c>
      <c r="B6661" s="49" t="s">
        <v>24</v>
      </c>
    </row>
    <row r="6662" spans="1:2" x14ac:dyDescent="0.25">
      <c r="A6662" s="13">
        <v>67.620000000000104</v>
      </c>
      <c r="B6662" s="49" t="s">
        <v>24</v>
      </c>
    </row>
    <row r="6663" spans="1:2" x14ac:dyDescent="0.25">
      <c r="A6663" s="13">
        <v>67.630000000000095</v>
      </c>
      <c r="B6663" s="49" t="s">
        <v>24</v>
      </c>
    </row>
    <row r="6664" spans="1:2" x14ac:dyDescent="0.25">
      <c r="A6664" s="13">
        <v>67.6400000000001</v>
      </c>
      <c r="B6664" s="49" t="s">
        <v>24</v>
      </c>
    </row>
    <row r="6665" spans="1:2" x14ac:dyDescent="0.25">
      <c r="A6665" s="13">
        <v>67.650000000000105</v>
      </c>
      <c r="B6665" s="49" t="s">
        <v>24</v>
      </c>
    </row>
    <row r="6666" spans="1:2" x14ac:dyDescent="0.25">
      <c r="A6666" s="13">
        <v>67.660000000000096</v>
      </c>
      <c r="B6666" s="49" t="s">
        <v>24</v>
      </c>
    </row>
    <row r="6667" spans="1:2" x14ac:dyDescent="0.25">
      <c r="A6667" s="13">
        <v>67.670000000000101</v>
      </c>
      <c r="B6667" s="49" t="s">
        <v>24</v>
      </c>
    </row>
    <row r="6668" spans="1:2" x14ac:dyDescent="0.25">
      <c r="A6668" s="13">
        <v>67.680000000000106</v>
      </c>
      <c r="B6668" s="49" t="s">
        <v>24</v>
      </c>
    </row>
    <row r="6669" spans="1:2" x14ac:dyDescent="0.25">
      <c r="A6669" s="13">
        <v>67.690000000000097</v>
      </c>
      <c r="B6669" s="49" t="s">
        <v>24</v>
      </c>
    </row>
    <row r="6670" spans="1:2" x14ac:dyDescent="0.25">
      <c r="A6670" s="13">
        <v>67.700000000000102</v>
      </c>
      <c r="B6670" s="49" t="s">
        <v>24</v>
      </c>
    </row>
    <row r="6671" spans="1:2" x14ac:dyDescent="0.25">
      <c r="A6671" s="13">
        <v>67.710000000000093</v>
      </c>
      <c r="B6671" s="49" t="s">
        <v>24</v>
      </c>
    </row>
    <row r="6672" spans="1:2" x14ac:dyDescent="0.25">
      <c r="A6672" s="13">
        <v>67.720000000000098</v>
      </c>
      <c r="B6672" s="49" t="s">
        <v>24</v>
      </c>
    </row>
    <row r="6673" spans="1:2" x14ac:dyDescent="0.25">
      <c r="A6673" s="13">
        <v>67.730000000000103</v>
      </c>
      <c r="B6673" s="49" t="s">
        <v>24</v>
      </c>
    </row>
    <row r="6674" spans="1:2" x14ac:dyDescent="0.25">
      <c r="A6674" s="13">
        <v>67.740000000000094</v>
      </c>
      <c r="B6674" s="49" t="s">
        <v>24</v>
      </c>
    </row>
    <row r="6675" spans="1:2" x14ac:dyDescent="0.25">
      <c r="A6675" s="13">
        <v>67.750000000000099</v>
      </c>
      <c r="B6675" s="49" t="s">
        <v>24</v>
      </c>
    </row>
    <row r="6676" spans="1:2" x14ac:dyDescent="0.25">
      <c r="A6676" s="13">
        <v>67.760000000000105</v>
      </c>
      <c r="B6676" s="49" t="s">
        <v>24</v>
      </c>
    </row>
    <row r="6677" spans="1:2" x14ac:dyDescent="0.25">
      <c r="A6677" s="13">
        <v>67.770000000000095</v>
      </c>
      <c r="B6677" s="49" t="s">
        <v>24</v>
      </c>
    </row>
    <row r="6678" spans="1:2" x14ac:dyDescent="0.25">
      <c r="A6678" s="13">
        <v>67.780000000000101</v>
      </c>
      <c r="B6678" s="49" t="s">
        <v>24</v>
      </c>
    </row>
    <row r="6679" spans="1:2" x14ac:dyDescent="0.25">
      <c r="A6679" s="13">
        <v>67.790000000000106</v>
      </c>
      <c r="B6679" s="49" t="s">
        <v>24</v>
      </c>
    </row>
    <row r="6680" spans="1:2" x14ac:dyDescent="0.25">
      <c r="A6680" s="13">
        <v>67.800000000000097</v>
      </c>
      <c r="B6680" s="49" t="s">
        <v>24</v>
      </c>
    </row>
    <row r="6681" spans="1:2" x14ac:dyDescent="0.25">
      <c r="A6681" s="13">
        <v>67.810000000000102</v>
      </c>
      <c r="B6681" s="49" t="s">
        <v>24</v>
      </c>
    </row>
    <row r="6682" spans="1:2" x14ac:dyDescent="0.25">
      <c r="A6682" s="13">
        <v>67.820000000000107</v>
      </c>
      <c r="B6682" s="49" t="s">
        <v>24</v>
      </c>
    </row>
    <row r="6683" spans="1:2" x14ac:dyDescent="0.25">
      <c r="A6683" s="13">
        <v>67.830000000000098</v>
      </c>
      <c r="B6683" s="49" t="s">
        <v>24</v>
      </c>
    </row>
    <row r="6684" spans="1:2" x14ac:dyDescent="0.25">
      <c r="A6684" s="13">
        <v>67.840000000000103</v>
      </c>
      <c r="B6684" s="49" t="s">
        <v>24</v>
      </c>
    </row>
    <row r="6685" spans="1:2" x14ac:dyDescent="0.25">
      <c r="A6685" s="13">
        <v>67.850000000000094</v>
      </c>
      <c r="B6685" s="49" t="s">
        <v>24</v>
      </c>
    </row>
    <row r="6686" spans="1:2" x14ac:dyDescent="0.25">
      <c r="A6686" s="13">
        <v>67.860000000000099</v>
      </c>
      <c r="B6686" s="49" t="s">
        <v>24</v>
      </c>
    </row>
    <row r="6687" spans="1:2" x14ac:dyDescent="0.25">
      <c r="A6687" s="13">
        <v>67.870000000000104</v>
      </c>
      <c r="B6687" s="49" t="s">
        <v>24</v>
      </c>
    </row>
    <row r="6688" spans="1:2" x14ac:dyDescent="0.25">
      <c r="A6688" s="13">
        <v>67.880000000000095</v>
      </c>
      <c r="B6688" s="49" t="s">
        <v>24</v>
      </c>
    </row>
    <row r="6689" spans="1:2" x14ac:dyDescent="0.25">
      <c r="A6689" s="13">
        <v>67.8900000000001</v>
      </c>
      <c r="B6689" s="49" t="s">
        <v>24</v>
      </c>
    </row>
    <row r="6690" spans="1:2" x14ac:dyDescent="0.25">
      <c r="A6690" s="13">
        <v>67.900000000000105</v>
      </c>
      <c r="B6690" s="49" t="s">
        <v>24</v>
      </c>
    </row>
    <row r="6691" spans="1:2" x14ac:dyDescent="0.25">
      <c r="A6691" s="13">
        <v>67.910000000000096</v>
      </c>
      <c r="B6691" s="49" t="s">
        <v>24</v>
      </c>
    </row>
    <row r="6692" spans="1:2" x14ac:dyDescent="0.25">
      <c r="A6692" s="13">
        <v>67.920000000000101</v>
      </c>
      <c r="B6692" s="49" t="s">
        <v>24</v>
      </c>
    </row>
    <row r="6693" spans="1:2" x14ac:dyDescent="0.25">
      <c r="A6693" s="13">
        <v>67.930000000000106</v>
      </c>
      <c r="B6693" s="49" t="s">
        <v>24</v>
      </c>
    </row>
    <row r="6694" spans="1:2" x14ac:dyDescent="0.25">
      <c r="A6694" s="13">
        <v>67.940000000000097</v>
      </c>
      <c r="B6694" s="49" t="s">
        <v>24</v>
      </c>
    </row>
    <row r="6695" spans="1:2" x14ac:dyDescent="0.25">
      <c r="A6695" s="13">
        <v>67.950000000000102</v>
      </c>
      <c r="B6695" s="49" t="s">
        <v>24</v>
      </c>
    </row>
    <row r="6696" spans="1:2" x14ac:dyDescent="0.25">
      <c r="A6696" s="13">
        <v>67.960000000000093</v>
      </c>
      <c r="B6696" s="49" t="s">
        <v>24</v>
      </c>
    </row>
    <row r="6697" spans="1:2" x14ac:dyDescent="0.25">
      <c r="A6697" s="13">
        <v>67.970000000000098</v>
      </c>
      <c r="B6697" s="49" t="s">
        <v>24</v>
      </c>
    </row>
    <row r="6698" spans="1:2" x14ac:dyDescent="0.25">
      <c r="A6698" s="13">
        <v>67.980000000000103</v>
      </c>
      <c r="B6698" s="49" t="s">
        <v>24</v>
      </c>
    </row>
    <row r="6699" spans="1:2" x14ac:dyDescent="0.25">
      <c r="A6699" s="13">
        <v>67.990000000000094</v>
      </c>
      <c r="B6699" s="49" t="s">
        <v>24</v>
      </c>
    </row>
    <row r="6700" spans="1:2" x14ac:dyDescent="0.25">
      <c r="A6700" s="13">
        <v>68.000000000000099</v>
      </c>
      <c r="B6700" s="49" t="s">
        <v>24</v>
      </c>
    </row>
    <row r="6701" spans="1:2" x14ac:dyDescent="0.25">
      <c r="A6701" s="13">
        <v>68.010000000000105</v>
      </c>
      <c r="B6701" s="49" t="s">
        <v>24</v>
      </c>
    </row>
    <row r="6702" spans="1:2" x14ac:dyDescent="0.25">
      <c r="A6702" s="13">
        <v>68.020000000000095</v>
      </c>
      <c r="B6702" s="49" t="s">
        <v>24</v>
      </c>
    </row>
    <row r="6703" spans="1:2" x14ac:dyDescent="0.25">
      <c r="A6703" s="13">
        <v>68.030000000000101</v>
      </c>
      <c r="B6703" s="49" t="s">
        <v>24</v>
      </c>
    </row>
    <row r="6704" spans="1:2" x14ac:dyDescent="0.25">
      <c r="A6704" s="13">
        <v>68.040000000000106</v>
      </c>
      <c r="B6704" s="49" t="s">
        <v>24</v>
      </c>
    </row>
    <row r="6705" spans="1:2" x14ac:dyDescent="0.25">
      <c r="A6705" s="13">
        <v>68.050000000000097</v>
      </c>
      <c r="B6705" s="49" t="s">
        <v>24</v>
      </c>
    </row>
    <row r="6706" spans="1:2" x14ac:dyDescent="0.25">
      <c r="A6706" s="13">
        <v>68.060000000000102</v>
      </c>
      <c r="B6706" s="49" t="s">
        <v>24</v>
      </c>
    </row>
    <row r="6707" spans="1:2" x14ac:dyDescent="0.25">
      <c r="A6707" s="13">
        <v>68.070000000000107</v>
      </c>
      <c r="B6707" s="49" t="s">
        <v>24</v>
      </c>
    </row>
    <row r="6708" spans="1:2" x14ac:dyDescent="0.25">
      <c r="A6708" s="13">
        <v>68.080000000000098</v>
      </c>
      <c r="B6708" s="49" t="s">
        <v>24</v>
      </c>
    </row>
    <row r="6709" spans="1:2" x14ac:dyDescent="0.25">
      <c r="A6709" s="13">
        <v>68.090000000000103</v>
      </c>
      <c r="B6709" s="49" t="s">
        <v>24</v>
      </c>
    </row>
    <row r="6710" spans="1:2" x14ac:dyDescent="0.25">
      <c r="A6710" s="13">
        <v>68.100000000000094</v>
      </c>
      <c r="B6710" s="49" t="s">
        <v>24</v>
      </c>
    </row>
    <row r="6711" spans="1:2" x14ac:dyDescent="0.25">
      <c r="A6711" s="13">
        <v>68.110000000000099</v>
      </c>
      <c r="B6711" s="49" t="s">
        <v>24</v>
      </c>
    </row>
    <row r="6712" spans="1:2" x14ac:dyDescent="0.25">
      <c r="A6712" s="13">
        <v>68.120000000000104</v>
      </c>
      <c r="B6712" s="49" t="s">
        <v>24</v>
      </c>
    </row>
    <row r="6713" spans="1:2" x14ac:dyDescent="0.25">
      <c r="A6713" s="13">
        <v>68.130000000000095</v>
      </c>
      <c r="B6713" s="49" t="s">
        <v>24</v>
      </c>
    </row>
    <row r="6714" spans="1:2" x14ac:dyDescent="0.25">
      <c r="A6714" s="13">
        <v>68.1400000000001</v>
      </c>
      <c r="B6714" s="49" t="s">
        <v>24</v>
      </c>
    </row>
    <row r="6715" spans="1:2" x14ac:dyDescent="0.25">
      <c r="A6715" s="13">
        <v>68.150000000000105</v>
      </c>
      <c r="B6715" s="49" t="s">
        <v>24</v>
      </c>
    </row>
    <row r="6716" spans="1:2" x14ac:dyDescent="0.25">
      <c r="A6716" s="13">
        <v>68.160000000000096</v>
      </c>
      <c r="B6716" s="49" t="s">
        <v>24</v>
      </c>
    </row>
    <row r="6717" spans="1:2" x14ac:dyDescent="0.25">
      <c r="A6717" s="13">
        <v>68.170000000000101</v>
      </c>
      <c r="B6717" s="49" t="s">
        <v>24</v>
      </c>
    </row>
    <row r="6718" spans="1:2" x14ac:dyDescent="0.25">
      <c r="A6718" s="13">
        <v>68.180000000000106</v>
      </c>
      <c r="B6718" s="49" t="s">
        <v>24</v>
      </c>
    </row>
    <row r="6719" spans="1:2" x14ac:dyDescent="0.25">
      <c r="A6719" s="13">
        <v>68.190000000000097</v>
      </c>
      <c r="B6719" s="49" t="s">
        <v>24</v>
      </c>
    </row>
    <row r="6720" spans="1:2" x14ac:dyDescent="0.25">
      <c r="A6720" s="13">
        <v>68.200000000000102</v>
      </c>
      <c r="B6720" s="49" t="s">
        <v>24</v>
      </c>
    </row>
    <row r="6721" spans="1:2" x14ac:dyDescent="0.25">
      <c r="A6721" s="13">
        <v>68.210000000000093</v>
      </c>
      <c r="B6721" s="49" t="s">
        <v>24</v>
      </c>
    </row>
    <row r="6722" spans="1:2" x14ac:dyDescent="0.25">
      <c r="A6722" s="13">
        <v>68.220000000000098</v>
      </c>
      <c r="B6722" s="49" t="s">
        <v>24</v>
      </c>
    </row>
    <row r="6723" spans="1:2" x14ac:dyDescent="0.25">
      <c r="A6723" s="13">
        <v>68.230000000000103</v>
      </c>
      <c r="B6723" s="49" t="s">
        <v>24</v>
      </c>
    </row>
    <row r="6724" spans="1:2" x14ac:dyDescent="0.25">
      <c r="A6724" s="13">
        <v>68.240000000000094</v>
      </c>
      <c r="B6724" s="49" t="s">
        <v>24</v>
      </c>
    </row>
    <row r="6725" spans="1:2" x14ac:dyDescent="0.25">
      <c r="A6725" s="13">
        <v>68.250000000000099</v>
      </c>
      <c r="B6725" s="49" t="s">
        <v>24</v>
      </c>
    </row>
    <row r="6726" spans="1:2" x14ac:dyDescent="0.25">
      <c r="A6726" s="13">
        <v>68.260000000000105</v>
      </c>
      <c r="B6726" s="49" t="s">
        <v>24</v>
      </c>
    </row>
    <row r="6727" spans="1:2" x14ac:dyDescent="0.25">
      <c r="A6727" s="13">
        <v>68.270000000000095</v>
      </c>
      <c r="B6727" s="49" t="s">
        <v>24</v>
      </c>
    </row>
    <row r="6728" spans="1:2" x14ac:dyDescent="0.25">
      <c r="A6728" s="13">
        <v>68.280000000000101</v>
      </c>
      <c r="B6728" s="49" t="s">
        <v>24</v>
      </c>
    </row>
    <row r="6729" spans="1:2" x14ac:dyDescent="0.25">
      <c r="A6729" s="13">
        <v>68.290000000000106</v>
      </c>
      <c r="B6729" s="49" t="s">
        <v>24</v>
      </c>
    </row>
    <row r="6730" spans="1:2" x14ac:dyDescent="0.25">
      <c r="A6730" s="13">
        <v>68.300000000000097</v>
      </c>
      <c r="B6730" s="49" t="s">
        <v>24</v>
      </c>
    </row>
    <row r="6731" spans="1:2" x14ac:dyDescent="0.25">
      <c r="A6731" s="13">
        <v>68.310000000000102</v>
      </c>
      <c r="B6731" s="49" t="s">
        <v>24</v>
      </c>
    </row>
    <row r="6732" spans="1:2" x14ac:dyDescent="0.25">
      <c r="A6732" s="13">
        <v>68.320000000000107</v>
      </c>
      <c r="B6732" s="49" t="s">
        <v>24</v>
      </c>
    </row>
    <row r="6733" spans="1:2" x14ac:dyDescent="0.25">
      <c r="A6733" s="13">
        <v>68.330000000000098</v>
      </c>
      <c r="B6733" s="49" t="s">
        <v>24</v>
      </c>
    </row>
    <row r="6734" spans="1:2" x14ac:dyDescent="0.25">
      <c r="A6734" s="13">
        <v>68.340000000000103</v>
      </c>
      <c r="B6734" s="49" t="s">
        <v>24</v>
      </c>
    </row>
    <row r="6735" spans="1:2" x14ac:dyDescent="0.25">
      <c r="A6735" s="13">
        <v>68.350000000000094</v>
      </c>
      <c r="B6735" s="49" t="s">
        <v>24</v>
      </c>
    </row>
    <row r="6736" spans="1:2" x14ac:dyDescent="0.25">
      <c r="A6736" s="13">
        <v>68.360000000000099</v>
      </c>
      <c r="B6736" s="49" t="s">
        <v>24</v>
      </c>
    </row>
    <row r="6737" spans="1:2" x14ac:dyDescent="0.25">
      <c r="A6737" s="13">
        <v>68.370000000000104</v>
      </c>
      <c r="B6737" s="49" t="s">
        <v>24</v>
      </c>
    </row>
    <row r="6738" spans="1:2" x14ac:dyDescent="0.25">
      <c r="A6738" s="13">
        <v>68.380000000000095</v>
      </c>
      <c r="B6738" s="49" t="s">
        <v>24</v>
      </c>
    </row>
    <row r="6739" spans="1:2" x14ac:dyDescent="0.25">
      <c r="A6739" s="13">
        <v>68.3900000000001</v>
      </c>
      <c r="B6739" s="49" t="s">
        <v>24</v>
      </c>
    </row>
    <row r="6740" spans="1:2" x14ac:dyDescent="0.25">
      <c r="A6740" s="13">
        <v>68.400000000000105</v>
      </c>
      <c r="B6740" s="49" t="s">
        <v>24</v>
      </c>
    </row>
    <row r="6741" spans="1:2" x14ac:dyDescent="0.25">
      <c r="A6741" s="13">
        <v>68.410000000000096</v>
      </c>
      <c r="B6741" s="49" t="s">
        <v>24</v>
      </c>
    </row>
    <row r="6742" spans="1:2" x14ac:dyDescent="0.25">
      <c r="A6742" s="13">
        <v>68.420000000000101</v>
      </c>
      <c r="B6742" s="49" t="s">
        <v>24</v>
      </c>
    </row>
    <row r="6743" spans="1:2" x14ac:dyDescent="0.25">
      <c r="A6743" s="13">
        <v>68.430000000000106</v>
      </c>
      <c r="B6743" s="49" t="s">
        <v>24</v>
      </c>
    </row>
    <row r="6744" spans="1:2" x14ac:dyDescent="0.25">
      <c r="A6744" s="13">
        <v>68.440000000000097</v>
      </c>
      <c r="B6744" s="49" t="s">
        <v>24</v>
      </c>
    </row>
    <row r="6745" spans="1:2" x14ac:dyDescent="0.25">
      <c r="A6745" s="13">
        <v>68.450000000000102</v>
      </c>
      <c r="B6745" s="49" t="s">
        <v>24</v>
      </c>
    </row>
    <row r="6746" spans="1:2" x14ac:dyDescent="0.25">
      <c r="A6746" s="13">
        <v>68.460000000000093</v>
      </c>
      <c r="B6746" s="49" t="s">
        <v>24</v>
      </c>
    </row>
    <row r="6747" spans="1:2" x14ac:dyDescent="0.25">
      <c r="A6747" s="13">
        <v>68.470000000000098</v>
      </c>
      <c r="B6747" s="49" t="s">
        <v>24</v>
      </c>
    </row>
    <row r="6748" spans="1:2" x14ac:dyDescent="0.25">
      <c r="A6748" s="13">
        <v>68.480000000000103</v>
      </c>
      <c r="B6748" s="49" t="s">
        <v>24</v>
      </c>
    </row>
    <row r="6749" spans="1:2" x14ac:dyDescent="0.25">
      <c r="A6749" s="13">
        <v>68.490000000000094</v>
      </c>
      <c r="B6749" s="49" t="s">
        <v>24</v>
      </c>
    </row>
    <row r="6750" spans="1:2" x14ac:dyDescent="0.25">
      <c r="A6750" s="13">
        <v>68.500000000000099</v>
      </c>
      <c r="B6750" s="49" t="s">
        <v>24</v>
      </c>
    </row>
    <row r="6751" spans="1:2" x14ac:dyDescent="0.25">
      <c r="A6751" s="13">
        <v>68.510000000000105</v>
      </c>
      <c r="B6751" s="49" t="s">
        <v>24</v>
      </c>
    </row>
    <row r="6752" spans="1:2" x14ac:dyDescent="0.25">
      <c r="A6752" s="13">
        <v>68.520000000000095</v>
      </c>
      <c r="B6752" s="49" t="s">
        <v>24</v>
      </c>
    </row>
    <row r="6753" spans="1:2" x14ac:dyDescent="0.25">
      <c r="A6753" s="13">
        <v>68.530000000000101</v>
      </c>
      <c r="B6753" s="49" t="s">
        <v>24</v>
      </c>
    </row>
    <row r="6754" spans="1:2" x14ac:dyDescent="0.25">
      <c r="A6754" s="13">
        <v>68.540000000000106</v>
      </c>
      <c r="B6754" s="49" t="s">
        <v>24</v>
      </c>
    </row>
    <row r="6755" spans="1:2" x14ac:dyDescent="0.25">
      <c r="A6755" s="13">
        <v>68.550000000000097</v>
      </c>
      <c r="B6755" s="49" t="s">
        <v>24</v>
      </c>
    </row>
    <row r="6756" spans="1:2" x14ac:dyDescent="0.25">
      <c r="A6756" s="13">
        <v>68.560000000000102</v>
      </c>
      <c r="B6756" s="49" t="s">
        <v>24</v>
      </c>
    </row>
    <row r="6757" spans="1:2" x14ac:dyDescent="0.25">
      <c r="A6757" s="13">
        <v>68.570000000000107</v>
      </c>
      <c r="B6757" s="49" t="s">
        <v>24</v>
      </c>
    </row>
    <row r="6758" spans="1:2" x14ac:dyDescent="0.25">
      <c r="A6758" s="13">
        <v>68.580000000000098</v>
      </c>
      <c r="B6758" s="49" t="s">
        <v>24</v>
      </c>
    </row>
    <row r="6759" spans="1:2" x14ac:dyDescent="0.25">
      <c r="A6759" s="13">
        <v>68.590000000000103</v>
      </c>
      <c r="B6759" s="49" t="s">
        <v>24</v>
      </c>
    </row>
    <row r="6760" spans="1:2" x14ac:dyDescent="0.25">
      <c r="A6760" s="13">
        <v>68.600000000000094</v>
      </c>
      <c r="B6760" s="49" t="s">
        <v>24</v>
      </c>
    </row>
    <row r="6761" spans="1:2" x14ac:dyDescent="0.25">
      <c r="A6761" s="13">
        <v>68.610000000000099</v>
      </c>
      <c r="B6761" s="49" t="s">
        <v>24</v>
      </c>
    </row>
    <row r="6762" spans="1:2" x14ac:dyDescent="0.25">
      <c r="A6762" s="13">
        <v>68.620000000000104</v>
      </c>
      <c r="B6762" s="49" t="s">
        <v>24</v>
      </c>
    </row>
    <row r="6763" spans="1:2" x14ac:dyDescent="0.25">
      <c r="A6763" s="13">
        <v>68.630000000000095</v>
      </c>
      <c r="B6763" s="49" t="s">
        <v>24</v>
      </c>
    </row>
    <row r="6764" spans="1:2" x14ac:dyDescent="0.25">
      <c r="A6764" s="13">
        <v>68.6400000000001</v>
      </c>
      <c r="B6764" s="49" t="s">
        <v>24</v>
      </c>
    </row>
    <row r="6765" spans="1:2" x14ac:dyDescent="0.25">
      <c r="A6765" s="13">
        <v>68.650000000000105</v>
      </c>
      <c r="B6765" s="49" t="s">
        <v>24</v>
      </c>
    </row>
    <row r="6766" spans="1:2" x14ac:dyDescent="0.25">
      <c r="A6766" s="13">
        <v>68.660000000000096</v>
      </c>
      <c r="B6766" s="49" t="s">
        <v>24</v>
      </c>
    </row>
    <row r="6767" spans="1:2" x14ac:dyDescent="0.25">
      <c r="A6767" s="13">
        <v>68.670000000000101</v>
      </c>
      <c r="B6767" s="49" t="s">
        <v>24</v>
      </c>
    </row>
    <row r="6768" spans="1:2" x14ac:dyDescent="0.25">
      <c r="A6768" s="13">
        <v>68.680000000000106</v>
      </c>
      <c r="B6768" s="49" t="s">
        <v>24</v>
      </c>
    </row>
    <row r="6769" spans="1:2" x14ac:dyDescent="0.25">
      <c r="A6769" s="13">
        <v>68.690000000000097</v>
      </c>
      <c r="B6769" s="49" t="s">
        <v>24</v>
      </c>
    </row>
    <row r="6770" spans="1:2" x14ac:dyDescent="0.25">
      <c r="A6770" s="13">
        <v>68.700000000000102</v>
      </c>
      <c r="B6770" s="49" t="s">
        <v>24</v>
      </c>
    </row>
    <row r="6771" spans="1:2" x14ac:dyDescent="0.25">
      <c r="A6771" s="13">
        <v>68.710000000000093</v>
      </c>
      <c r="B6771" s="49" t="s">
        <v>24</v>
      </c>
    </row>
    <row r="6772" spans="1:2" x14ac:dyDescent="0.25">
      <c r="A6772" s="13">
        <v>68.720000000000098</v>
      </c>
      <c r="B6772" s="49" t="s">
        <v>24</v>
      </c>
    </row>
    <row r="6773" spans="1:2" x14ac:dyDescent="0.25">
      <c r="A6773" s="13">
        <v>68.730000000000103</v>
      </c>
      <c r="B6773" s="49" t="s">
        <v>24</v>
      </c>
    </row>
    <row r="6774" spans="1:2" x14ac:dyDescent="0.25">
      <c r="A6774" s="13">
        <v>68.740000000000094</v>
      </c>
      <c r="B6774" s="49" t="s">
        <v>24</v>
      </c>
    </row>
    <row r="6775" spans="1:2" x14ac:dyDescent="0.25">
      <c r="A6775" s="13">
        <v>68.750000000000099</v>
      </c>
      <c r="B6775" s="49" t="s">
        <v>24</v>
      </c>
    </row>
    <row r="6776" spans="1:2" x14ac:dyDescent="0.25">
      <c r="A6776" s="13">
        <v>68.760000000000105</v>
      </c>
      <c r="B6776" s="49" t="s">
        <v>24</v>
      </c>
    </row>
    <row r="6777" spans="1:2" x14ac:dyDescent="0.25">
      <c r="A6777" s="13">
        <v>68.770000000000095</v>
      </c>
      <c r="B6777" s="49" t="s">
        <v>24</v>
      </c>
    </row>
    <row r="6778" spans="1:2" x14ac:dyDescent="0.25">
      <c r="A6778" s="13">
        <v>68.780000000000101</v>
      </c>
      <c r="B6778" s="49" t="s">
        <v>24</v>
      </c>
    </row>
    <row r="6779" spans="1:2" x14ac:dyDescent="0.25">
      <c r="A6779" s="13">
        <v>68.790000000000106</v>
      </c>
      <c r="B6779" s="49" t="s">
        <v>24</v>
      </c>
    </row>
    <row r="6780" spans="1:2" x14ac:dyDescent="0.25">
      <c r="A6780" s="13">
        <v>68.800000000000097</v>
      </c>
      <c r="B6780" s="49" t="s">
        <v>24</v>
      </c>
    </row>
    <row r="6781" spans="1:2" x14ac:dyDescent="0.25">
      <c r="A6781" s="13">
        <v>68.810000000000102</v>
      </c>
      <c r="B6781" s="49" t="s">
        <v>24</v>
      </c>
    </row>
    <row r="6782" spans="1:2" x14ac:dyDescent="0.25">
      <c r="A6782" s="13">
        <v>68.820000000000107</v>
      </c>
      <c r="B6782" s="49" t="s">
        <v>24</v>
      </c>
    </row>
    <row r="6783" spans="1:2" x14ac:dyDescent="0.25">
      <c r="A6783" s="13">
        <v>68.830000000000098</v>
      </c>
      <c r="B6783" s="49" t="s">
        <v>24</v>
      </c>
    </row>
    <row r="6784" spans="1:2" x14ac:dyDescent="0.25">
      <c r="A6784" s="13">
        <v>68.840000000000103</v>
      </c>
      <c r="B6784" s="49" t="s">
        <v>24</v>
      </c>
    </row>
    <row r="6785" spans="1:2" x14ac:dyDescent="0.25">
      <c r="A6785" s="13">
        <v>68.850000000000094</v>
      </c>
      <c r="B6785" s="49" t="s">
        <v>24</v>
      </c>
    </row>
    <row r="6786" spans="1:2" x14ac:dyDescent="0.25">
      <c r="A6786" s="13">
        <v>68.860000000000099</v>
      </c>
      <c r="B6786" s="49" t="s">
        <v>24</v>
      </c>
    </row>
    <row r="6787" spans="1:2" x14ac:dyDescent="0.25">
      <c r="A6787" s="13">
        <v>68.870000000000104</v>
      </c>
      <c r="B6787" s="49" t="s">
        <v>24</v>
      </c>
    </row>
    <row r="6788" spans="1:2" x14ac:dyDescent="0.25">
      <c r="A6788" s="13">
        <v>68.880000000000095</v>
      </c>
      <c r="B6788" s="49" t="s">
        <v>24</v>
      </c>
    </row>
    <row r="6789" spans="1:2" x14ac:dyDescent="0.25">
      <c r="A6789" s="13">
        <v>68.8900000000001</v>
      </c>
      <c r="B6789" s="49" t="s">
        <v>24</v>
      </c>
    </row>
    <row r="6790" spans="1:2" x14ac:dyDescent="0.25">
      <c r="A6790" s="13">
        <v>68.900000000000105</v>
      </c>
      <c r="B6790" s="49" t="s">
        <v>24</v>
      </c>
    </row>
    <row r="6791" spans="1:2" x14ac:dyDescent="0.25">
      <c r="A6791" s="13">
        <v>68.910000000000096</v>
      </c>
      <c r="B6791" s="49" t="s">
        <v>24</v>
      </c>
    </row>
    <row r="6792" spans="1:2" x14ac:dyDescent="0.25">
      <c r="A6792" s="13">
        <v>68.920000000000101</v>
      </c>
      <c r="B6792" s="49" t="s">
        <v>24</v>
      </c>
    </row>
    <row r="6793" spans="1:2" x14ac:dyDescent="0.25">
      <c r="A6793" s="13">
        <v>68.930000000000106</v>
      </c>
      <c r="B6793" s="49" t="s">
        <v>24</v>
      </c>
    </row>
    <row r="6794" spans="1:2" x14ac:dyDescent="0.25">
      <c r="A6794" s="13">
        <v>68.940000000000097</v>
      </c>
      <c r="B6794" s="49" t="s">
        <v>24</v>
      </c>
    </row>
    <row r="6795" spans="1:2" x14ac:dyDescent="0.25">
      <c r="A6795" s="13">
        <v>68.950000000000102</v>
      </c>
      <c r="B6795" s="49" t="s">
        <v>24</v>
      </c>
    </row>
    <row r="6796" spans="1:2" x14ac:dyDescent="0.25">
      <c r="A6796" s="13">
        <v>68.960000000000093</v>
      </c>
      <c r="B6796" s="49" t="s">
        <v>24</v>
      </c>
    </row>
    <row r="6797" spans="1:2" x14ac:dyDescent="0.25">
      <c r="A6797" s="13">
        <v>68.970000000000098</v>
      </c>
      <c r="B6797" s="49" t="s">
        <v>24</v>
      </c>
    </row>
    <row r="6798" spans="1:2" x14ac:dyDescent="0.25">
      <c r="A6798" s="13">
        <v>68.980000000000103</v>
      </c>
      <c r="B6798" s="49" t="s">
        <v>24</v>
      </c>
    </row>
    <row r="6799" spans="1:2" x14ac:dyDescent="0.25">
      <c r="A6799" s="13">
        <v>68.990000000000094</v>
      </c>
      <c r="B6799" s="49" t="s">
        <v>24</v>
      </c>
    </row>
    <row r="6800" spans="1:2" x14ac:dyDescent="0.25">
      <c r="A6800" s="13">
        <v>69.000000000000099</v>
      </c>
      <c r="B6800" s="49" t="s">
        <v>24</v>
      </c>
    </row>
    <row r="6801" spans="1:2" x14ac:dyDescent="0.25">
      <c r="A6801" s="13">
        <v>69.010000000000105</v>
      </c>
      <c r="B6801" s="49" t="s">
        <v>24</v>
      </c>
    </row>
    <row r="6802" spans="1:2" x14ac:dyDescent="0.25">
      <c r="A6802" s="13">
        <v>69.020000000000095</v>
      </c>
      <c r="B6802" s="49" t="s">
        <v>24</v>
      </c>
    </row>
    <row r="6803" spans="1:2" x14ac:dyDescent="0.25">
      <c r="A6803" s="13">
        <v>69.030000000000101</v>
      </c>
      <c r="B6803" s="49" t="s">
        <v>24</v>
      </c>
    </row>
    <row r="6804" spans="1:2" x14ac:dyDescent="0.25">
      <c r="A6804" s="13">
        <v>69.040000000000106</v>
      </c>
      <c r="B6804" s="49" t="s">
        <v>24</v>
      </c>
    </row>
    <row r="6805" spans="1:2" x14ac:dyDescent="0.25">
      <c r="A6805" s="13">
        <v>69.050000000000097</v>
      </c>
      <c r="B6805" s="49" t="s">
        <v>24</v>
      </c>
    </row>
    <row r="6806" spans="1:2" x14ac:dyDescent="0.25">
      <c r="A6806" s="13">
        <v>69.060000000000102</v>
      </c>
      <c r="B6806" s="49" t="s">
        <v>24</v>
      </c>
    </row>
    <row r="6807" spans="1:2" x14ac:dyDescent="0.25">
      <c r="A6807" s="13">
        <v>69.070000000000107</v>
      </c>
      <c r="B6807" s="49" t="s">
        <v>24</v>
      </c>
    </row>
    <row r="6808" spans="1:2" x14ac:dyDescent="0.25">
      <c r="A6808" s="13">
        <v>69.080000000000098</v>
      </c>
      <c r="B6808" s="49" t="s">
        <v>24</v>
      </c>
    </row>
    <row r="6809" spans="1:2" x14ac:dyDescent="0.25">
      <c r="A6809" s="13">
        <v>69.090000000000103</v>
      </c>
      <c r="B6809" s="49" t="s">
        <v>24</v>
      </c>
    </row>
    <row r="6810" spans="1:2" x14ac:dyDescent="0.25">
      <c r="A6810" s="13">
        <v>69.100000000000094</v>
      </c>
      <c r="B6810" s="49" t="s">
        <v>24</v>
      </c>
    </row>
    <row r="6811" spans="1:2" x14ac:dyDescent="0.25">
      <c r="A6811" s="13">
        <v>69.110000000000099</v>
      </c>
      <c r="B6811" s="49" t="s">
        <v>24</v>
      </c>
    </row>
    <row r="6812" spans="1:2" x14ac:dyDescent="0.25">
      <c r="A6812" s="13">
        <v>69.120000000000104</v>
      </c>
      <c r="B6812" s="49" t="s">
        <v>24</v>
      </c>
    </row>
    <row r="6813" spans="1:2" x14ac:dyDescent="0.25">
      <c r="A6813" s="13">
        <v>69.130000000000095</v>
      </c>
      <c r="B6813" s="49" t="s">
        <v>24</v>
      </c>
    </row>
    <row r="6814" spans="1:2" x14ac:dyDescent="0.25">
      <c r="A6814" s="13">
        <v>69.1400000000001</v>
      </c>
      <c r="B6814" s="49" t="s">
        <v>24</v>
      </c>
    </row>
    <row r="6815" spans="1:2" x14ac:dyDescent="0.25">
      <c r="A6815" s="13">
        <v>69.150000000000105</v>
      </c>
      <c r="B6815" s="49" t="s">
        <v>24</v>
      </c>
    </row>
    <row r="6816" spans="1:2" x14ac:dyDescent="0.25">
      <c r="A6816" s="13">
        <v>69.160000000000096</v>
      </c>
      <c r="B6816" s="49" t="s">
        <v>24</v>
      </c>
    </row>
    <row r="6817" spans="1:2" x14ac:dyDescent="0.25">
      <c r="A6817" s="13">
        <v>69.170000000000101</v>
      </c>
      <c r="B6817" s="49" t="s">
        <v>24</v>
      </c>
    </row>
    <row r="6818" spans="1:2" x14ac:dyDescent="0.25">
      <c r="A6818" s="13">
        <v>69.180000000000106</v>
      </c>
      <c r="B6818" s="49" t="s">
        <v>24</v>
      </c>
    </row>
    <row r="6819" spans="1:2" x14ac:dyDescent="0.25">
      <c r="A6819" s="13">
        <v>69.190000000000097</v>
      </c>
      <c r="B6819" s="49" t="s">
        <v>24</v>
      </c>
    </row>
    <row r="6820" spans="1:2" x14ac:dyDescent="0.25">
      <c r="A6820" s="13">
        <v>69.200000000000102</v>
      </c>
      <c r="B6820" s="49" t="s">
        <v>24</v>
      </c>
    </row>
    <row r="6821" spans="1:2" x14ac:dyDescent="0.25">
      <c r="A6821" s="13">
        <v>69.210000000000093</v>
      </c>
      <c r="B6821" s="49" t="s">
        <v>24</v>
      </c>
    </row>
    <row r="6822" spans="1:2" x14ac:dyDescent="0.25">
      <c r="A6822" s="13">
        <v>69.220000000000098</v>
      </c>
      <c r="B6822" s="49" t="s">
        <v>24</v>
      </c>
    </row>
    <row r="6823" spans="1:2" x14ac:dyDescent="0.25">
      <c r="A6823" s="13">
        <v>69.230000000000103</v>
      </c>
      <c r="B6823" s="49" t="s">
        <v>24</v>
      </c>
    </row>
    <row r="6824" spans="1:2" x14ac:dyDescent="0.25">
      <c r="A6824" s="13">
        <v>69.240000000000094</v>
      </c>
      <c r="B6824" s="49" t="s">
        <v>24</v>
      </c>
    </row>
    <row r="6825" spans="1:2" x14ac:dyDescent="0.25">
      <c r="A6825" s="13">
        <v>69.250000000000099</v>
      </c>
      <c r="B6825" s="49" t="s">
        <v>24</v>
      </c>
    </row>
    <row r="6826" spans="1:2" x14ac:dyDescent="0.25">
      <c r="A6826" s="13">
        <v>69.260000000000105</v>
      </c>
      <c r="B6826" s="49" t="s">
        <v>24</v>
      </c>
    </row>
    <row r="6827" spans="1:2" x14ac:dyDescent="0.25">
      <c r="A6827" s="13">
        <v>69.270000000000095</v>
      </c>
      <c r="B6827" s="49" t="s">
        <v>24</v>
      </c>
    </row>
    <row r="6828" spans="1:2" x14ac:dyDescent="0.25">
      <c r="A6828" s="13">
        <v>69.280000000000101</v>
      </c>
      <c r="B6828" s="49" t="s">
        <v>24</v>
      </c>
    </row>
    <row r="6829" spans="1:2" x14ac:dyDescent="0.25">
      <c r="A6829" s="13">
        <v>69.290000000000106</v>
      </c>
      <c r="B6829" s="49" t="s">
        <v>24</v>
      </c>
    </row>
    <row r="6830" spans="1:2" x14ac:dyDescent="0.25">
      <c r="A6830" s="13">
        <v>69.300000000000097</v>
      </c>
      <c r="B6830" s="49" t="s">
        <v>24</v>
      </c>
    </row>
    <row r="6831" spans="1:2" x14ac:dyDescent="0.25">
      <c r="A6831" s="13">
        <v>69.310000000000102</v>
      </c>
      <c r="B6831" s="49" t="s">
        <v>24</v>
      </c>
    </row>
    <row r="6832" spans="1:2" x14ac:dyDescent="0.25">
      <c r="A6832" s="13">
        <v>69.320000000000107</v>
      </c>
      <c r="B6832" s="49" t="s">
        <v>24</v>
      </c>
    </row>
    <row r="6833" spans="1:2" x14ac:dyDescent="0.25">
      <c r="A6833" s="13">
        <v>69.330000000000098</v>
      </c>
      <c r="B6833" s="49" t="s">
        <v>24</v>
      </c>
    </row>
    <row r="6834" spans="1:2" x14ac:dyDescent="0.25">
      <c r="A6834" s="13">
        <v>69.340000000000103</v>
      </c>
      <c r="B6834" s="49" t="s">
        <v>24</v>
      </c>
    </row>
    <row r="6835" spans="1:2" x14ac:dyDescent="0.25">
      <c r="A6835" s="13">
        <v>69.350000000000094</v>
      </c>
      <c r="B6835" s="49" t="s">
        <v>24</v>
      </c>
    </row>
    <row r="6836" spans="1:2" x14ac:dyDescent="0.25">
      <c r="A6836" s="13">
        <v>69.360000000000099</v>
      </c>
      <c r="B6836" s="49" t="s">
        <v>24</v>
      </c>
    </row>
    <row r="6837" spans="1:2" x14ac:dyDescent="0.25">
      <c r="A6837" s="13">
        <v>69.370000000000104</v>
      </c>
      <c r="B6837" s="49" t="s">
        <v>24</v>
      </c>
    </row>
    <row r="6838" spans="1:2" x14ac:dyDescent="0.25">
      <c r="A6838" s="13">
        <v>69.380000000000095</v>
      </c>
      <c r="B6838" s="49" t="s">
        <v>24</v>
      </c>
    </row>
    <row r="6839" spans="1:2" x14ac:dyDescent="0.25">
      <c r="A6839" s="13">
        <v>69.3900000000001</v>
      </c>
      <c r="B6839" s="49" t="s">
        <v>24</v>
      </c>
    </row>
    <row r="6840" spans="1:2" x14ac:dyDescent="0.25">
      <c r="A6840" s="13">
        <v>69.400000000000105</v>
      </c>
      <c r="B6840" s="49" t="s">
        <v>24</v>
      </c>
    </row>
    <row r="6841" spans="1:2" x14ac:dyDescent="0.25">
      <c r="A6841" s="13">
        <v>69.410000000000096</v>
      </c>
      <c r="B6841" s="49" t="s">
        <v>24</v>
      </c>
    </row>
    <row r="6842" spans="1:2" x14ac:dyDescent="0.25">
      <c r="A6842" s="13">
        <v>69.420000000000101</v>
      </c>
      <c r="B6842" s="49" t="s">
        <v>24</v>
      </c>
    </row>
    <row r="6843" spans="1:2" x14ac:dyDescent="0.25">
      <c r="A6843" s="13">
        <v>69.430000000000106</v>
      </c>
      <c r="B6843" s="49" t="s">
        <v>24</v>
      </c>
    </row>
    <row r="6844" spans="1:2" x14ac:dyDescent="0.25">
      <c r="A6844" s="13">
        <v>69.440000000000097</v>
      </c>
      <c r="B6844" s="49" t="s">
        <v>24</v>
      </c>
    </row>
    <row r="6845" spans="1:2" x14ac:dyDescent="0.25">
      <c r="A6845" s="13">
        <v>69.450000000000102</v>
      </c>
      <c r="B6845" s="49" t="s">
        <v>24</v>
      </c>
    </row>
    <row r="6846" spans="1:2" x14ac:dyDescent="0.25">
      <c r="A6846" s="13">
        <v>69.460000000000093</v>
      </c>
      <c r="B6846" s="49" t="s">
        <v>24</v>
      </c>
    </row>
    <row r="6847" spans="1:2" x14ac:dyDescent="0.25">
      <c r="A6847" s="13">
        <v>69.470000000000098</v>
      </c>
      <c r="B6847" s="49" t="s">
        <v>24</v>
      </c>
    </row>
    <row r="6848" spans="1:2" x14ac:dyDescent="0.25">
      <c r="A6848" s="13">
        <v>69.480000000000103</v>
      </c>
      <c r="B6848" s="49" t="s">
        <v>24</v>
      </c>
    </row>
    <row r="6849" spans="1:2" x14ac:dyDescent="0.25">
      <c r="A6849" s="13">
        <v>69.490000000000094</v>
      </c>
      <c r="B6849" s="49" t="s">
        <v>24</v>
      </c>
    </row>
    <row r="6850" spans="1:2" x14ac:dyDescent="0.25">
      <c r="A6850" s="13">
        <v>69.500000000000099</v>
      </c>
      <c r="B6850" s="49" t="s">
        <v>24</v>
      </c>
    </row>
    <row r="6851" spans="1:2" x14ac:dyDescent="0.25">
      <c r="A6851" s="13">
        <v>69.510000000000105</v>
      </c>
      <c r="B6851" s="49" t="s">
        <v>24</v>
      </c>
    </row>
    <row r="6852" spans="1:2" x14ac:dyDescent="0.25">
      <c r="A6852" s="13">
        <v>69.520000000000095</v>
      </c>
      <c r="B6852" s="49" t="s">
        <v>24</v>
      </c>
    </row>
    <row r="6853" spans="1:2" x14ac:dyDescent="0.25">
      <c r="A6853" s="13">
        <v>69.530000000000101</v>
      </c>
      <c r="B6853" s="49" t="s">
        <v>24</v>
      </c>
    </row>
    <row r="6854" spans="1:2" x14ac:dyDescent="0.25">
      <c r="A6854" s="13">
        <v>69.540000000000106</v>
      </c>
      <c r="B6854" s="49" t="s">
        <v>24</v>
      </c>
    </row>
    <row r="6855" spans="1:2" x14ac:dyDescent="0.25">
      <c r="A6855" s="13">
        <v>69.550000000000097</v>
      </c>
      <c r="B6855" s="49" t="s">
        <v>24</v>
      </c>
    </row>
    <row r="6856" spans="1:2" x14ac:dyDescent="0.25">
      <c r="A6856" s="13">
        <v>69.560000000000102</v>
      </c>
      <c r="B6856" s="49" t="s">
        <v>24</v>
      </c>
    </row>
    <row r="6857" spans="1:2" x14ac:dyDescent="0.25">
      <c r="A6857" s="13">
        <v>69.570000000000107</v>
      </c>
      <c r="B6857" s="49" t="s">
        <v>24</v>
      </c>
    </row>
    <row r="6858" spans="1:2" x14ac:dyDescent="0.25">
      <c r="A6858" s="13">
        <v>69.580000000000098</v>
      </c>
      <c r="B6858" s="49" t="s">
        <v>24</v>
      </c>
    </row>
    <row r="6859" spans="1:2" x14ac:dyDescent="0.25">
      <c r="A6859" s="13">
        <v>69.590000000000103</v>
      </c>
      <c r="B6859" s="49" t="s">
        <v>24</v>
      </c>
    </row>
    <row r="6860" spans="1:2" x14ac:dyDescent="0.25">
      <c r="A6860" s="13">
        <v>69.600000000000094</v>
      </c>
      <c r="B6860" s="49" t="s">
        <v>24</v>
      </c>
    </row>
    <row r="6861" spans="1:2" x14ac:dyDescent="0.25">
      <c r="A6861" s="13">
        <v>69.610000000000099</v>
      </c>
      <c r="B6861" s="49" t="s">
        <v>24</v>
      </c>
    </row>
    <row r="6862" spans="1:2" x14ac:dyDescent="0.25">
      <c r="A6862" s="13">
        <v>69.620000000000104</v>
      </c>
      <c r="B6862" s="49" t="s">
        <v>24</v>
      </c>
    </row>
    <row r="6863" spans="1:2" x14ac:dyDescent="0.25">
      <c r="A6863" s="13">
        <v>69.630000000000095</v>
      </c>
      <c r="B6863" s="49" t="s">
        <v>24</v>
      </c>
    </row>
    <row r="6864" spans="1:2" x14ac:dyDescent="0.25">
      <c r="A6864" s="13">
        <v>69.6400000000001</v>
      </c>
      <c r="B6864" s="49" t="s">
        <v>24</v>
      </c>
    </row>
    <row r="6865" spans="1:2" x14ac:dyDescent="0.25">
      <c r="A6865" s="13">
        <v>69.650000000000105</v>
      </c>
      <c r="B6865" s="49" t="s">
        <v>24</v>
      </c>
    </row>
    <row r="6866" spans="1:2" x14ac:dyDescent="0.25">
      <c r="A6866" s="13">
        <v>69.660000000000096</v>
      </c>
      <c r="B6866" s="49" t="s">
        <v>24</v>
      </c>
    </row>
    <row r="6867" spans="1:2" x14ac:dyDescent="0.25">
      <c r="A6867" s="13">
        <v>69.670000000000101</v>
      </c>
      <c r="B6867" s="49" t="s">
        <v>24</v>
      </c>
    </row>
    <row r="6868" spans="1:2" x14ac:dyDescent="0.25">
      <c r="A6868" s="13">
        <v>69.680000000000106</v>
      </c>
      <c r="B6868" s="49" t="s">
        <v>24</v>
      </c>
    </row>
    <row r="6869" spans="1:2" x14ac:dyDescent="0.25">
      <c r="A6869" s="13">
        <v>69.690000000000097</v>
      </c>
      <c r="B6869" s="49" t="s">
        <v>24</v>
      </c>
    </row>
    <row r="6870" spans="1:2" x14ac:dyDescent="0.25">
      <c r="A6870" s="13">
        <v>69.700000000000102</v>
      </c>
      <c r="B6870" s="49" t="s">
        <v>24</v>
      </c>
    </row>
    <row r="6871" spans="1:2" x14ac:dyDescent="0.25">
      <c r="A6871" s="13">
        <v>69.710000000000093</v>
      </c>
      <c r="B6871" s="49" t="s">
        <v>24</v>
      </c>
    </row>
    <row r="6872" spans="1:2" x14ac:dyDescent="0.25">
      <c r="A6872" s="13">
        <v>69.720000000000098</v>
      </c>
      <c r="B6872" s="49" t="s">
        <v>24</v>
      </c>
    </row>
    <row r="6873" spans="1:2" x14ac:dyDescent="0.25">
      <c r="A6873" s="13">
        <v>69.730000000000103</v>
      </c>
      <c r="B6873" s="49" t="s">
        <v>24</v>
      </c>
    </row>
    <row r="6874" spans="1:2" x14ac:dyDescent="0.25">
      <c r="A6874" s="13">
        <v>69.740000000000094</v>
      </c>
      <c r="B6874" s="49" t="s">
        <v>24</v>
      </c>
    </row>
    <row r="6875" spans="1:2" x14ac:dyDescent="0.25">
      <c r="A6875" s="13">
        <v>69.750000000000099</v>
      </c>
      <c r="B6875" s="49" t="s">
        <v>24</v>
      </c>
    </row>
    <row r="6876" spans="1:2" x14ac:dyDescent="0.25">
      <c r="A6876" s="13">
        <v>69.760000000000105</v>
      </c>
      <c r="B6876" s="49" t="s">
        <v>24</v>
      </c>
    </row>
    <row r="6877" spans="1:2" x14ac:dyDescent="0.25">
      <c r="A6877" s="13">
        <v>69.770000000000095</v>
      </c>
      <c r="B6877" s="49" t="s">
        <v>24</v>
      </c>
    </row>
    <row r="6878" spans="1:2" x14ac:dyDescent="0.25">
      <c r="A6878" s="13">
        <v>69.780000000000101</v>
      </c>
      <c r="B6878" s="49" t="s">
        <v>24</v>
      </c>
    </row>
    <row r="6879" spans="1:2" x14ac:dyDescent="0.25">
      <c r="A6879" s="13">
        <v>69.790000000000106</v>
      </c>
      <c r="B6879" s="49" t="s">
        <v>24</v>
      </c>
    </row>
    <row r="6880" spans="1:2" x14ac:dyDescent="0.25">
      <c r="A6880" s="13">
        <v>69.800000000000097</v>
      </c>
      <c r="B6880" s="49" t="s">
        <v>24</v>
      </c>
    </row>
    <row r="6881" spans="1:2" x14ac:dyDescent="0.25">
      <c r="A6881" s="13">
        <v>69.810000000000102</v>
      </c>
      <c r="B6881" s="49" t="s">
        <v>24</v>
      </c>
    </row>
    <row r="6882" spans="1:2" x14ac:dyDescent="0.25">
      <c r="A6882" s="13">
        <v>69.820000000000107</v>
      </c>
      <c r="B6882" s="49" t="s">
        <v>24</v>
      </c>
    </row>
    <row r="6883" spans="1:2" x14ac:dyDescent="0.25">
      <c r="A6883" s="13">
        <v>69.830000000000098</v>
      </c>
      <c r="B6883" s="49" t="s">
        <v>24</v>
      </c>
    </row>
    <row r="6884" spans="1:2" x14ac:dyDescent="0.25">
      <c r="A6884" s="13">
        <v>69.840000000000103</v>
      </c>
      <c r="B6884" s="49" t="s">
        <v>24</v>
      </c>
    </row>
    <row r="6885" spans="1:2" x14ac:dyDescent="0.25">
      <c r="A6885" s="13">
        <v>69.850000000000094</v>
      </c>
      <c r="B6885" s="49" t="s">
        <v>24</v>
      </c>
    </row>
    <row r="6886" spans="1:2" x14ac:dyDescent="0.25">
      <c r="A6886" s="13">
        <v>69.860000000000099</v>
      </c>
      <c r="B6886" s="49" t="s">
        <v>24</v>
      </c>
    </row>
    <row r="6887" spans="1:2" x14ac:dyDescent="0.25">
      <c r="A6887" s="13">
        <v>69.870000000000104</v>
      </c>
      <c r="B6887" s="49" t="s">
        <v>24</v>
      </c>
    </row>
    <row r="6888" spans="1:2" x14ac:dyDescent="0.25">
      <c r="A6888" s="13">
        <v>69.880000000000095</v>
      </c>
      <c r="B6888" s="49" t="s">
        <v>24</v>
      </c>
    </row>
    <row r="6889" spans="1:2" x14ac:dyDescent="0.25">
      <c r="A6889" s="13">
        <v>69.8900000000001</v>
      </c>
      <c r="B6889" s="49" t="s">
        <v>24</v>
      </c>
    </row>
    <row r="6890" spans="1:2" x14ac:dyDescent="0.25">
      <c r="A6890" s="13">
        <v>69.900000000000105</v>
      </c>
      <c r="B6890" s="49" t="s">
        <v>24</v>
      </c>
    </row>
    <row r="6891" spans="1:2" x14ac:dyDescent="0.25">
      <c r="A6891" s="13">
        <v>69.910000000000096</v>
      </c>
      <c r="B6891" s="49" t="s">
        <v>24</v>
      </c>
    </row>
    <row r="6892" spans="1:2" x14ac:dyDescent="0.25">
      <c r="A6892" s="13">
        <v>69.920000000000101</v>
      </c>
      <c r="B6892" s="49" t="s">
        <v>24</v>
      </c>
    </row>
    <row r="6893" spans="1:2" x14ac:dyDescent="0.25">
      <c r="A6893" s="13">
        <v>69.930000000000106</v>
      </c>
      <c r="B6893" s="49" t="s">
        <v>24</v>
      </c>
    </row>
    <row r="6894" spans="1:2" x14ac:dyDescent="0.25">
      <c r="A6894" s="13">
        <v>69.940000000000097</v>
      </c>
      <c r="B6894" s="49" t="s">
        <v>24</v>
      </c>
    </row>
    <row r="6895" spans="1:2" x14ac:dyDescent="0.25">
      <c r="A6895" s="13">
        <v>69.950000000000102</v>
      </c>
      <c r="B6895" s="49" t="s">
        <v>24</v>
      </c>
    </row>
    <row r="6896" spans="1:2" x14ac:dyDescent="0.25">
      <c r="A6896" s="13">
        <v>69.960000000000093</v>
      </c>
      <c r="B6896" s="49" t="s">
        <v>24</v>
      </c>
    </row>
    <row r="6897" spans="1:2" x14ac:dyDescent="0.25">
      <c r="A6897" s="13">
        <v>69.970000000000098</v>
      </c>
      <c r="B6897" s="49" t="s">
        <v>24</v>
      </c>
    </row>
    <row r="6898" spans="1:2" x14ac:dyDescent="0.25">
      <c r="A6898" s="13">
        <v>69.980000000000103</v>
      </c>
      <c r="B6898" s="49" t="s">
        <v>24</v>
      </c>
    </row>
    <row r="6899" spans="1:2" x14ac:dyDescent="0.25">
      <c r="A6899" s="13">
        <v>69.990000000000094</v>
      </c>
      <c r="B6899" s="49" t="s">
        <v>24</v>
      </c>
    </row>
    <row r="6900" spans="1:2" x14ac:dyDescent="0.25">
      <c r="A6900" s="13">
        <v>70.000000000000099</v>
      </c>
      <c r="B6900" s="49" t="s">
        <v>24</v>
      </c>
    </row>
    <row r="6901" spans="1:2" x14ac:dyDescent="0.25">
      <c r="A6901" s="13">
        <v>70.010000000000105</v>
      </c>
      <c r="B6901" s="49" t="s">
        <v>24</v>
      </c>
    </row>
    <row r="6902" spans="1:2" x14ac:dyDescent="0.25">
      <c r="A6902" s="13">
        <v>70.020000000000095</v>
      </c>
      <c r="B6902" s="49" t="s">
        <v>24</v>
      </c>
    </row>
    <row r="6903" spans="1:2" x14ac:dyDescent="0.25">
      <c r="A6903" s="13">
        <v>70.030000000000101</v>
      </c>
      <c r="B6903" s="49" t="s">
        <v>24</v>
      </c>
    </row>
    <row r="6904" spans="1:2" x14ac:dyDescent="0.25">
      <c r="A6904" s="13">
        <v>70.040000000000106</v>
      </c>
      <c r="B6904" s="49" t="s">
        <v>24</v>
      </c>
    </row>
    <row r="6905" spans="1:2" x14ac:dyDescent="0.25">
      <c r="A6905" s="13">
        <v>70.050000000000097</v>
      </c>
      <c r="B6905" s="49" t="s">
        <v>24</v>
      </c>
    </row>
    <row r="6906" spans="1:2" x14ac:dyDescent="0.25">
      <c r="A6906" s="13">
        <v>70.060000000000102</v>
      </c>
      <c r="B6906" s="49" t="s">
        <v>24</v>
      </c>
    </row>
    <row r="6907" spans="1:2" x14ac:dyDescent="0.25">
      <c r="A6907" s="13">
        <v>70.070000000000107</v>
      </c>
      <c r="B6907" s="49" t="s">
        <v>24</v>
      </c>
    </row>
    <row r="6908" spans="1:2" x14ac:dyDescent="0.25">
      <c r="A6908" s="13">
        <v>70.080000000000098</v>
      </c>
      <c r="B6908" s="49" t="s">
        <v>24</v>
      </c>
    </row>
    <row r="6909" spans="1:2" x14ac:dyDescent="0.25">
      <c r="A6909" s="13">
        <v>70.090000000000103</v>
      </c>
      <c r="B6909" s="49" t="s">
        <v>24</v>
      </c>
    </row>
    <row r="6910" spans="1:2" x14ac:dyDescent="0.25">
      <c r="A6910" s="13">
        <v>70.100000000000094</v>
      </c>
      <c r="B6910" s="49" t="s">
        <v>24</v>
      </c>
    </row>
    <row r="6911" spans="1:2" x14ac:dyDescent="0.25">
      <c r="A6911" s="13">
        <v>70.110000000000099</v>
      </c>
      <c r="B6911" s="49" t="s">
        <v>24</v>
      </c>
    </row>
    <row r="6912" spans="1:2" x14ac:dyDescent="0.25">
      <c r="A6912" s="13">
        <v>70.120000000000104</v>
      </c>
      <c r="B6912" s="49" t="s">
        <v>24</v>
      </c>
    </row>
    <row r="6913" spans="1:2" x14ac:dyDescent="0.25">
      <c r="A6913" s="13">
        <v>70.130000000000095</v>
      </c>
      <c r="B6913" s="49" t="s">
        <v>24</v>
      </c>
    </row>
    <row r="6914" spans="1:2" x14ac:dyDescent="0.25">
      <c r="A6914" s="13">
        <v>70.1400000000001</v>
      </c>
      <c r="B6914" s="49" t="s">
        <v>24</v>
      </c>
    </row>
    <row r="6915" spans="1:2" x14ac:dyDescent="0.25">
      <c r="A6915" s="13">
        <v>70.150000000000105</v>
      </c>
      <c r="B6915" s="49" t="s">
        <v>24</v>
      </c>
    </row>
    <row r="6916" spans="1:2" x14ac:dyDescent="0.25">
      <c r="A6916" s="13">
        <v>70.160000000000096</v>
      </c>
      <c r="B6916" s="49" t="s">
        <v>24</v>
      </c>
    </row>
    <row r="6917" spans="1:2" x14ac:dyDescent="0.25">
      <c r="A6917" s="13">
        <v>70.170000000000101</v>
      </c>
      <c r="B6917" s="49" t="s">
        <v>24</v>
      </c>
    </row>
    <row r="6918" spans="1:2" x14ac:dyDescent="0.25">
      <c r="A6918" s="13">
        <v>70.180000000000106</v>
      </c>
      <c r="B6918" s="49" t="s">
        <v>24</v>
      </c>
    </row>
    <row r="6919" spans="1:2" x14ac:dyDescent="0.25">
      <c r="A6919" s="13">
        <v>70.190000000000097</v>
      </c>
      <c r="B6919" s="49" t="s">
        <v>24</v>
      </c>
    </row>
    <row r="6920" spans="1:2" x14ac:dyDescent="0.25">
      <c r="A6920" s="13">
        <v>70.200000000000102</v>
      </c>
      <c r="B6920" s="49" t="s">
        <v>24</v>
      </c>
    </row>
    <row r="6921" spans="1:2" x14ac:dyDescent="0.25">
      <c r="A6921" s="13">
        <v>70.210000000000093</v>
      </c>
      <c r="B6921" s="49" t="s">
        <v>24</v>
      </c>
    </row>
    <row r="6922" spans="1:2" x14ac:dyDescent="0.25">
      <c r="A6922" s="13">
        <v>70.220000000000098</v>
      </c>
      <c r="B6922" s="49" t="s">
        <v>24</v>
      </c>
    </row>
    <row r="6923" spans="1:2" x14ac:dyDescent="0.25">
      <c r="A6923" s="13">
        <v>70.230000000000103</v>
      </c>
      <c r="B6923" s="49" t="s">
        <v>24</v>
      </c>
    </row>
    <row r="6924" spans="1:2" x14ac:dyDescent="0.25">
      <c r="A6924" s="13">
        <v>70.240000000000094</v>
      </c>
      <c r="B6924" s="49" t="s">
        <v>24</v>
      </c>
    </row>
    <row r="6925" spans="1:2" x14ac:dyDescent="0.25">
      <c r="A6925" s="13">
        <v>70.250000000000099</v>
      </c>
      <c r="B6925" s="49" t="s">
        <v>24</v>
      </c>
    </row>
    <row r="6926" spans="1:2" x14ac:dyDescent="0.25">
      <c r="A6926" s="13">
        <v>70.260000000000105</v>
      </c>
      <c r="B6926" s="49" t="s">
        <v>24</v>
      </c>
    </row>
    <row r="6927" spans="1:2" x14ac:dyDescent="0.25">
      <c r="A6927" s="13">
        <v>70.270000000000095</v>
      </c>
      <c r="B6927" s="49" t="s">
        <v>24</v>
      </c>
    </row>
    <row r="6928" spans="1:2" x14ac:dyDescent="0.25">
      <c r="A6928" s="13">
        <v>70.280000000000101</v>
      </c>
      <c r="B6928" s="49" t="s">
        <v>24</v>
      </c>
    </row>
    <row r="6929" spans="1:2" x14ac:dyDescent="0.25">
      <c r="A6929" s="13">
        <v>70.290000000000106</v>
      </c>
      <c r="B6929" s="49" t="s">
        <v>24</v>
      </c>
    </row>
    <row r="6930" spans="1:2" x14ac:dyDescent="0.25">
      <c r="A6930" s="13">
        <v>70.300000000000097</v>
      </c>
      <c r="B6930" s="49" t="s">
        <v>24</v>
      </c>
    </row>
    <row r="6931" spans="1:2" x14ac:dyDescent="0.25">
      <c r="A6931" s="13">
        <v>70.310000000000102</v>
      </c>
      <c r="B6931" s="49" t="s">
        <v>24</v>
      </c>
    </row>
    <row r="6932" spans="1:2" x14ac:dyDescent="0.25">
      <c r="A6932" s="13">
        <v>70.320000000000107</v>
      </c>
      <c r="B6932" s="49" t="s">
        <v>24</v>
      </c>
    </row>
    <row r="6933" spans="1:2" x14ac:dyDescent="0.25">
      <c r="A6933" s="13">
        <v>70.330000000000098</v>
      </c>
      <c r="B6933" s="49" t="s">
        <v>24</v>
      </c>
    </row>
    <row r="6934" spans="1:2" x14ac:dyDescent="0.25">
      <c r="A6934" s="13">
        <v>70.340000000000103</v>
      </c>
      <c r="B6934" s="49" t="s">
        <v>24</v>
      </c>
    </row>
    <row r="6935" spans="1:2" x14ac:dyDescent="0.25">
      <c r="A6935" s="13">
        <v>70.350000000000094</v>
      </c>
      <c r="B6935" s="49" t="s">
        <v>24</v>
      </c>
    </row>
    <row r="6936" spans="1:2" x14ac:dyDescent="0.25">
      <c r="A6936" s="13">
        <v>70.360000000000099</v>
      </c>
      <c r="B6936" s="49" t="s">
        <v>24</v>
      </c>
    </row>
    <row r="6937" spans="1:2" x14ac:dyDescent="0.25">
      <c r="A6937" s="13">
        <v>70.370000000000104</v>
      </c>
      <c r="B6937" s="49" t="s">
        <v>24</v>
      </c>
    </row>
    <row r="6938" spans="1:2" x14ac:dyDescent="0.25">
      <c r="A6938" s="13">
        <v>70.380000000000095</v>
      </c>
      <c r="B6938" s="49" t="s">
        <v>24</v>
      </c>
    </row>
    <row r="6939" spans="1:2" x14ac:dyDescent="0.25">
      <c r="A6939" s="13">
        <v>70.3900000000001</v>
      </c>
      <c r="B6939" s="49" t="s">
        <v>24</v>
      </c>
    </row>
    <row r="6940" spans="1:2" x14ac:dyDescent="0.25">
      <c r="A6940" s="13">
        <v>70.400000000000105</v>
      </c>
      <c r="B6940" s="49" t="s">
        <v>24</v>
      </c>
    </row>
    <row r="6941" spans="1:2" x14ac:dyDescent="0.25">
      <c r="A6941" s="13">
        <v>70.410000000000096</v>
      </c>
      <c r="B6941" s="49" t="s">
        <v>24</v>
      </c>
    </row>
    <row r="6942" spans="1:2" x14ac:dyDescent="0.25">
      <c r="A6942" s="13">
        <v>70.420000000000101</v>
      </c>
      <c r="B6942" s="49" t="s">
        <v>24</v>
      </c>
    </row>
    <row r="6943" spans="1:2" x14ac:dyDescent="0.25">
      <c r="A6943" s="13">
        <v>70.430000000000106</v>
      </c>
      <c r="B6943" s="49" t="s">
        <v>24</v>
      </c>
    </row>
    <row r="6944" spans="1:2" x14ac:dyDescent="0.25">
      <c r="A6944" s="13">
        <v>70.440000000000097</v>
      </c>
      <c r="B6944" s="49" t="s">
        <v>24</v>
      </c>
    </row>
    <row r="6945" spans="1:2" x14ac:dyDescent="0.25">
      <c r="A6945" s="13">
        <v>70.450000000000102</v>
      </c>
      <c r="B6945" s="49" t="s">
        <v>24</v>
      </c>
    </row>
    <row r="6946" spans="1:2" x14ac:dyDescent="0.25">
      <c r="A6946" s="13">
        <v>70.460000000000093</v>
      </c>
      <c r="B6946" s="49" t="s">
        <v>24</v>
      </c>
    </row>
    <row r="6947" spans="1:2" x14ac:dyDescent="0.25">
      <c r="A6947" s="13">
        <v>70.470000000000098</v>
      </c>
      <c r="B6947" s="49" t="s">
        <v>24</v>
      </c>
    </row>
    <row r="6948" spans="1:2" x14ac:dyDescent="0.25">
      <c r="A6948" s="13">
        <v>70.480000000000103</v>
      </c>
      <c r="B6948" s="49" t="s">
        <v>24</v>
      </c>
    </row>
    <row r="6949" spans="1:2" x14ac:dyDescent="0.25">
      <c r="A6949" s="13">
        <v>70.490000000000094</v>
      </c>
      <c r="B6949" s="49" t="s">
        <v>24</v>
      </c>
    </row>
    <row r="6950" spans="1:2" x14ac:dyDescent="0.25">
      <c r="A6950" s="13">
        <v>70.500000000000099</v>
      </c>
      <c r="B6950" s="49" t="s">
        <v>24</v>
      </c>
    </row>
    <row r="6951" spans="1:2" x14ac:dyDescent="0.25">
      <c r="A6951" s="13">
        <v>70.510000000000105</v>
      </c>
      <c r="B6951" s="49" t="s">
        <v>24</v>
      </c>
    </row>
    <row r="6952" spans="1:2" x14ac:dyDescent="0.25">
      <c r="A6952" s="13">
        <v>70.520000000000095</v>
      </c>
      <c r="B6952" s="49" t="s">
        <v>24</v>
      </c>
    </row>
    <row r="6953" spans="1:2" x14ac:dyDescent="0.25">
      <c r="A6953" s="13">
        <v>70.530000000000101</v>
      </c>
      <c r="B6953" s="49" t="s">
        <v>24</v>
      </c>
    </row>
    <row r="6954" spans="1:2" x14ac:dyDescent="0.25">
      <c r="A6954" s="13">
        <v>70.540000000000106</v>
      </c>
      <c r="B6954" s="49" t="s">
        <v>24</v>
      </c>
    </row>
    <row r="6955" spans="1:2" x14ac:dyDescent="0.25">
      <c r="A6955" s="13">
        <v>70.550000000000097</v>
      </c>
      <c r="B6955" s="49" t="s">
        <v>24</v>
      </c>
    </row>
    <row r="6956" spans="1:2" x14ac:dyDescent="0.25">
      <c r="A6956" s="13">
        <v>70.560000000000102</v>
      </c>
      <c r="B6956" s="49" t="s">
        <v>24</v>
      </c>
    </row>
    <row r="6957" spans="1:2" x14ac:dyDescent="0.25">
      <c r="A6957" s="13">
        <v>70.570000000000107</v>
      </c>
      <c r="B6957" s="49" t="s">
        <v>24</v>
      </c>
    </row>
    <row r="6958" spans="1:2" x14ac:dyDescent="0.25">
      <c r="A6958" s="13">
        <v>70.580000000000098</v>
      </c>
      <c r="B6958" s="49" t="s">
        <v>24</v>
      </c>
    </row>
    <row r="6959" spans="1:2" x14ac:dyDescent="0.25">
      <c r="A6959" s="13">
        <v>70.590000000000103</v>
      </c>
      <c r="B6959" s="49" t="s">
        <v>24</v>
      </c>
    </row>
    <row r="6960" spans="1:2" x14ac:dyDescent="0.25">
      <c r="A6960" s="13">
        <v>70.600000000000094</v>
      </c>
      <c r="B6960" s="49" t="s">
        <v>24</v>
      </c>
    </row>
    <row r="6961" spans="1:2" x14ac:dyDescent="0.25">
      <c r="A6961" s="13">
        <v>70.610000000000099</v>
      </c>
      <c r="B6961" s="49" t="s">
        <v>24</v>
      </c>
    </row>
    <row r="6962" spans="1:2" x14ac:dyDescent="0.25">
      <c r="A6962" s="13">
        <v>70.620000000000104</v>
      </c>
      <c r="B6962" s="49" t="s">
        <v>24</v>
      </c>
    </row>
    <row r="6963" spans="1:2" x14ac:dyDescent="0.25">
      <c r="A6963" s="13">
        <v>70.630000000000095</v>
      </c>
      <c r="B6963" s="49" t="s">
        <v>24</v>
      </c>
    </row>
    <row r="6964" spans="1:2" x14ac:dyDescent="0.25">
      <c r="A6964" s="13">
        <v>70.6400000000001</v>
      </c>
      <c r="B6964" s="49" t="s">
        <v>24</v>
      </c>
    </row>
    <row r="6965" spans="1:2" x14ac:dyDescent="0.25">
      <c r="A6965" s="13">
        <v>70.650000000000105</v>
      </c>
      <c r="B6965" s="49" t="s">
        <v>24</v>
      </c>
    </row>
    <row r="6966" spans="1:2" x14ac:dyDescent="0.25">
      <c r="A6966" s="13">
        <v>70.660000000000096</v>
      </c>
      <c r="B6966" s="49" t="s">
        <v>24</v>
      </c>
    </row>
    <row r="6967" spans="1:2" x14ac:dyDescent="0.25">
      <c r="A6967" s="13">
        <v>70.670000000000101</v>
      </c>
      <c r="B6967" s="49" t="s">
        <v>24</v>
      </c>
    </row>
    <row r="6968" spans="1:2" x14ac:dyDescent="0.25">
      <c r="A6968" s="13">
        <v>70.680000000000106</v>
      </c>
      <c r="B6968" s="49" t="s">
        <v>24</v>
      </c>
    </row>
    <row r="6969" spans="1:2" x14ac:dyDescent="0.25">
      <c r="A6969" s="13">
        <v>70.690000000000097</v>
      </c>
      <c r="B6969" s="49" t="s">
        <v>24</v>
      </c>
    </row>
    <row r="6970" spans="1:2" x14ac:dyDescent="0.25">
      <c r="A6970" s="13">
        <v>70.700000000000102</v>
      </c>
      <c r="B6970" s="49" t="s">
        <v>24</v>
      </c>
    </row>
    <row r="6971" spans="1:2" x14ac:dyDescent="0.25">
      <c r="A6971" s="13">
        <v>70.710000000000093</v>
      </c>
      <c r="B6971" s="49" t="s">
        <v>24</v>
      </c>
    </row>
    <row r="6972" spans="1:2" x14ac:dyDescent="0.25">
      <c r="A6972" s="13">
        <v>70.720000000000098</v>
      </c>
      <c r="B6972" s="49" t="s">
        <v>24</v>
      </c>
    </row>
    <row r="6973" spans="1:2" x14ac:dyDescent="0.25">
      <c r="A6973" s="13">
        <v>70.730000000000103</v>
      </c>
      <c r="B6973" s="49" t="s">
        <v>24</v>
      </c>
    </row>
    <row r="6974" spans="1:2" x14ac:dyDescent="0.25">
      <c r="A6974" s="13">
        <v>70.740000000000094</v>
      </c>
      <c r="B6974" s="49" t="s">
        <v>24</v>
      </c>
    </row>
    <row r="6975" spans="1:2" x14ac:dyDescent="0.25">
      <c r="A6975" s="13">
        <v>70.750000000000099</v>
      </c>
      <c r="B6975" s="49" t="s">
        <v>24</v>
      </c>
    </row>
    <row r="6976" spans="1:2" x14ac:dyDescent="0.25">
      <c r="A6976" s="13">
        <v>70.760000000000105</v>
      </c>
      <c r="B6976" s="49" t="s">
        <v>24</v>
      </c>
    </row>
    <row r="6977" spans="1:2" x14ac:dyDescent="0.25">
      <c r="A6977" s="13">
        <v>70.770000000000095</v>
      </c>
      <c r="B6977" s="49" t="s">
        <v>24</v>
      </c>
    </row>
    <row r="6978" spans="1:2" x14ac:dyDescent="0.25">
      <c r="A6978" s="13">
        <v>70.780000000000101</v>
      </c>
      <c r="B6978" s="49" t="s">
        <v>24</v>
      </c>
    </row>
    <row r="6979" spans="1:2" x14ac:dyDescent="0.25">
      <c r="A6979" s="13">
        <v>70.790000000000106</v>
      </c>
      <c r="B6979" s="49" t="s">
        <v>24</v>
      </c>
    </row>
    <row r="6980" spans="1:2" x14ac:dyDescent="0.25">
      <c r="A6980" s="13">
        <v>70.800000000000097</v>
      </c>
      <c r="B6980" s="49" t="s">
        <v>24</v>
      </c>
    </row>
    <row r="6981" spans="1:2" x14ac:dyDescent="0.25">
      <c r="A6981" s="13">
        <v>70.810000000000102</v>
      </c>
      <c r="B6981" s="49" t="s">
        <v>24</v>
      </c>
    </row>
    <row r="6982" spans="1:2" x14ac:dyDescent="0.25">
      <c r="A6982" s="13">
        <v>70.820000000000107</v>
      </c>
      <c r="B6982" s="49" t="s">
        <v>24</v>
      </c>
    </row>
    <row r="6983" spans="1:2" x14ac:dyDescent="0.25">
      <c r="A6983" s="13">
        <v>70.830000000000098</v>
      </c>
      <c r="B6983" s="49" t="s">
        <v>24</v>
      </c>
    </row>
    <row r="6984" spans="1:2" x14ac:dyDescent="0.25">
      <c r="A6984" s="13">
        <v>70.840000000000103</v>
      </c>
      <c r="B6984" s="49" t="s">
        <v>24</v>
      </c>
    </row>
    <row r="6985" spans="1:2" x14ac:dyDescent="0.25">
      <c r="A6985" s="13">
        <v>70.850000000000094</v>
      </c>
      <c r="B6985" s="49" t="s">
        <v>24</v>
      </c>
    </row>
    <row r="6986" spans="1:2" x14ac:dyDescent="0.25">
      <c r="A6986" s="13">
        <v>70.860000000000099</v>
      </c>
      <c r="B6986" s="49" t="s">
        <v>24</v>
      </c>
    </row>
    <row r="6987" spans="1:2" x14ac:dyDescent="0.25">
      <c r="A6987" s="13">
        <v>70.870000000000104</v>
      </c>
      <c r="B6987" s="49" t="s">
        <v>24</v>
      </c>
    </row>
    <row r="6988" spans="1:2" x14ac:dyDescent="0.25">
      <c r="A6988" s="13">
        <v>70.880000000000095</v>
      </c>
      <c r="B6988" s="49" t="s">
        <v>24</v>
      </c>
    </row>
    <row r="6989" spans="1:2" x14ac:dyDescent="0.25">
      <c r="A6989" s="13">
        <v>70.8900000000001</v>
      </c>
      <c r="B6989" s="49" t="s">
        <v>24</v>
      </c>
    </row>
    <row r="6990" spans="1:2" x14ac:dyDescent="0.25">
      <c r="A6990" s="13">
        <v>70.900000000000105</v>
      </c>
      <c r="B6990" s="49" t="s">
        <v>24</v>
      </c>
    </row>
    <row r="6991" spans="1:2" x14ac:dyDescent="0.25">
      <c r="A6991" s="13">
        <v>70.910000000000096</v>
      </c>
      <c r="B6991" s="49" t="s">
        <v>24</v>
      </c>
    </row>
    <row r="6992" spans="1:2" x14ac:dyDescent="0.25">
      <c r="A6992" s="13">
        <v>70.920000000000101</v>
      </c>
      <c r="B6992" s="49" t="s">
        <v>24</v>
      </c>
    </row>
    <row r="6993" spans="1:2" x14ac:dyDescent="0.25">
      <c r="A6993" s="13">
        <v>70.930000000000106</v>
      </c>
      <c r="B6993" s="49" t="s">
        <v>24</v>
      </c>
    </row>
    <row r="6994" spans="1:2" x14ac:dyDescent="0.25">
      <c r="A6994" s="13">
        <v>70.940000000000097</v>
      </c>
      <c r="B6994" s="49" t="s">
        <v>24</v>
      </c>
    </row>
    <row r="6995" spans="1:2" x14ac:dyDescent="0.25">
      <c r="A6995" s="13">
        <v>70.950000000000102</v>
      </c>
      <c r="B6995" s="49" t="s">
        <v>24</v>
      </c>
    </row>
    <row r="6996" spans="1:2" x14ac:dyDescent="0.25">
      <c r="A6996" s="13">
        <v>70.960000000000093</v>
      </c>
      <c r="B6996" s="49" t="s">
        <v>24</v>
      </c>
    </row>
    <row r="6997" spans="1:2" x14ac:dyDescent="0.25">
      <c r="A6997" s="13">
        <v>70.970000000000098</v>
      </c>
      <c r="B6997" s="49" t="s">
        <v>24</v>
      </c>
    </row>
    <row r="6998" spans="1:2" x14ac:dyDescent="0.25">
      <c r="A6998" s="13">
        <v>70.980000000000103</v>
      </c>
      <c r="B6998" s="49" t="s">
        <v>24</v>
      </c>
    </row>
    <row r="6999" spans="1:2" x14ac:dyDescent="0.25">
      <c r="A6999" s="13">
        <v>70.990000000000094</v>
      </c>
      <c r="B6999" s="49" t="s">
        <v>24</v>
      </c>
    </row>
    <row r="7000" spans="1:2" x14ac:dyDescent="0.25">
      <c r="A7000" s="13">
        <v>71.000000000000099</v>
      </c>
      <c r="B7000" s="49" t="s">
        <v>25</v>
      </c>
    </row>
    <row r="7001" spans="1:2" x14ac:dyDescent="0.25">
      <c r="A7001" s="13">
        <v>71.010000000000105</v>
      </c>
      <c r="B7001" s="49" t="s">
        <v>25</v>
      </c>
    </row>
    <row r="7002" spans="1:2" x14ac:dyDescent="0.25">
      <c r="A7002" s="13">
        <v>71.020000000000095</v>
      </c>
      <c r="B7002" s="49" t="s">
        <v>25</v>
      </c>
    </row>
    <row r="7003" spans="1:2" x14ac:dyDescent="0.25">
      <c r="A7003" s="13">
        <v>71.030000000000101</v>
      </c>
      <c r="B7003" s="49" t="s">
        <v>25</v>
      </c>
    </row>
    <row r="7004" spans="1:2" x14ac:dyDescent="0.25">
      <c r="A7004" s="13">
        <v>71.040000000000106</v>
      </c>
      <c r="B7004" s="49" t="s">
        <v>25</v>
      </c>
    </row>
    <row r="7005" spans="1:2" x14ac:dyDescent="0.25">
      <c r="A7005" s="13">
        <v>71.050000000000097</v>
      </c>
      <c r="B7005" s="49" t="s">
        <v>25</v>
      </c>
    </row>
    <row r="7006" spans="1:2" x14ac:dyDescent="0.25">
      <c r="A7006" s="13">
        <v>71.060000000000102</v>
      </c>
      <c r="B7006" s="49" t="s">
        <v>25</v>
      </c>
    </row>
    <row r="7007" spans="1:2" x14ac:dyDescent="0.25">
      <c r="A7007" s="13">
        <v>71.070000000000107</v>
      </c>
      <c r="B7007" s="49" t="s">
        <v>25</v>
      </c>
    </row>
    <row r="7008" spans="1:2" x14ac:dyDescent="0.25">
      <c r="A7008" s="13">
        <v>71.080000000000098</v>
      </c>
      <c r="B7008" s="49" t="s">
        <v>25</v>
      </c>
    </row>
    <row r="7009" spans="1:2" x14ac:dyDescent="0.25">
      <c r="A7009" s="13">
        <v>71.090000000000103</v>
      </c>
      <c r="B7009" s="49" t="s">
        <v>25</v>
      </c>
    </row>
    <row r="7010" spans="1:2" x14ac:dyDescent="0.25">
      <c r="A7010" s="13">
        <v>71.100000000000094</v>
      </c>
      <c r="B7010" s="49" t="s">
        <v>25</v>
      </c>
    </row>
    <row r="7011" spans="1:2" x14ac:dyDescent="0.25">
      <c r="A7011" s="13">
        <v>71.110000000000099</v>
      </c>
      <c r="B7011" s="49" t="s">
        <v>25</v>
      </c>
    </row>
    <row r="7012" spans="1:2" x14ac:dyDescent="0.25">
      <c r="A7012" s="13">
        <v>71.120000000000104</v>
      </c>
      <c r="B7012" s="49" t="s">
        <v>25</v>
      </c>
    </row>
    <row r="7013" spans="1:2" x14ac:dyDescent="0.25">
      <c r="A7013" s="13">
        <v>71.130000000000095</v>
      </c>
      <c r="B7013" s="49" t="s">
        <v>25</v>
      </c>
    </row>
    <row r="7014" spans="1:2" x14ac:dyDescent="0.25">
      <c r="A7014" s="13">
        <v>71.1400000000001</v>
      </c>
      <c r="B7014" s="49" t="s">
        <v>25</v>
      </c>
    </row>
    <row r="7015" spans="1:2" x14ac:dyDescent="0.25">
      <c r="A7015" s="13">
        <v>71.150000000000105</v>
      </c>
      <c r="B7015" s="49" t="s">
        <v>25</v>
      </c>
    </row>
    <row r="7016" spans="1:2" x14ac:dyDescent="0.25">
      <c r="A7016" s="13">
        <v>71.160000000000096</v>
      </c>
      <c r="B7016" s="49" t="s">
        <v>25</v>
      </c>
    </row>
    <row r="7017" spans="1:2" x14ac:dyDescent="0.25">
      <c r="A7017" s="13">
        <v>71.170000000000101</v>
      </c>
      <c r="B7017" s="49" t="s">
        <v>25</v>
      </c>
    </row>
    <row r="7018" spans="1:2" x14ac:dyDescent="0.25">
      <c r="A7018" s="13">
        <v>71.180000000000106</v>
      </c>
      <c r="B7018" s="49" t="s">
        <v>25</v>
      </c>
    </row>
    <row r="7019" spans="1:2" x14ac:dyDescent="0.25">
      <c r="A7019" s="13">
        <v>71.190000000000097</v>
      </c>
      <c r="B7019" s="49" t="s">
        <v>25</v>
      </c>
    </row>
    <row r="7020" spans="1:2" x14ac:dyDescent="0.25">
      <c r="A7020" s="13">
        <v>71.200000000000102</v>
      </c>
      <c r="B7020" s="49" t="s">
        <v>25</v>
      </c>
    </row>
    <row r="7021" spans="1:2" x14ac:dyDescent="0.25">
      <c r="A7021" s="13">
        <v>71.210000000000093</v>
      </c>
      <c r="B7021" s="49" t="s">
        <v>25</v>
      </c>
    </row>
    <row r="7022" spans="1:2" x14ac:dyDescent="0.25">
      <c r="A7022" s="13">
        <v>71.220000000000098</v>
      </c>
      <c r="B7022" s="49" t="s">
        <v>25</v>
      </c>
    </row>
    <row r="7023" spans="1:2" x14ac:dyDescent="0.25">
      <c r="A7023" s="13">
        <v>71.230000000000103</v>
      </c>
      <c r="B7023" s="49" t="s">
        <v>25</v>
      </c>
    </row>
    <row r="7024" spans="1:2" x14ac:dyDescent="0.25">
      <c r="A7024" s="13">
        <v>71.240000000000094</v>
      </c>
      <c r="B7024" s="49" t="s">
        <v>25</v>
      </c>
    </row>
    <row r="7025" spans="1:2" x14ac:dyDescent="0.25">
      <c r="A7025" s="13">
        <v>71.250000000000099</v>
      </c>
      <c r="B7025" s="49" t="s">
        <v>25</v>
      </c>
    </row>
    <row r="7026" spans="1:2" x14ac:dyDescent="0.25">
      <c r="A7026" s="13">
        <v>71.260000000000105</v>
      </c>
      <c r="B7026" s="49" t="s">
        <v>25</v>
      </c>
    </row>
    <row r="7027" spans="1:2" x14ac:dyDescent="0.25">
      <c r="A7027" s="13">
        <v>71.270000000000095</v>
      </c>
      <c r="B7027" s="49" t="s">
        <v>25</v>
      </c>
    </row>
    <row r="7028" spans="1:2" x14ac:dyDescent="0.25">
      <c r="A7028" s="13">
        <v>71.280000000000101</v>
      </c>
      <c r="B7028" s="49" t="s">
        <v>25</v>
      </c>
    </row>
    <row r="7029" spans="1:2" x14ac:dyDescent="0.25">
      <c r="A7029" s="13">
        <v>71.290000000000106</v>
      </c>
      <c r="B7029" s="49" t="s">
        <v>25</v>
      </c>
    </row>
    <row r="7030" spans="1:2" x14ac:dyDescent="0.25">
      <c r="A7030" s="13">
        <v>71.300000000000097</v>
      </c>
      <c r="B7030" s="49" t="s">
        <v>25</v>
      </c>
    </row>
    <row r="7031" spans="1:2" x14ac:dyDescent="0.25">
      <c r="A7031" s="13">
        <v>71.310000000000102</v>
      </c>
      <c r="B7031" s="49" t="s">
        <v>25</v>
      </c>
    </row>
    <row r="7032" spans="1:2" x14ac:dyDescent="0.25">
      <c r="A7032" s="13">
        <v>71.320000000000107</v>
      </c>
      <c r="B7032" s="49" t="s">
        <v>25</v>
      </c>
    </row>
    <row r="7033" spans="1:2" x14ac:dyDescent="0.25">
      <c r="A7033" s="13">
        <v>71.330000000000098</v>
      </c>
      <c r="B7033" s="49" t="s">
        <v>25</v>
      </c>
    </row>
    <row r="7034" spans="1:2" x14ac:dyDescent="0.25">
      <c r="A7034" s="13">
        <v>71.340000000000103</v>
      </c>
      <c r="B7034" s="49" t="s">
        <v>25</v>
      </c>
    </row>
    <row r="7035" spans="1:2" x14ac:dyDescent="0.25">
      <c r="A7035" s="13">
        <v>71.350000000000094</v>
      </c>
      <c r="B7035" s="49" t="s">
        <v>25</v>
      </c>
    </row>
    <row r="7036" spans="1:2" x14ac:dyDescent="0.25">
      <c r="A7036" s="13">
        <v>71.360000000000099</v>
      </c>
      <c r="B7036" s="49" t="s">
        <v>25</v>
      </c>
    </row>
    <row r="7037" spans="1:2" x14ac:dyDescent="0.25">
      <c r="A7037" s="13">
        <v>71.370000000000104</v>
      </c>
      <c r="B7037" s="49" t="s">
        <v>25</v>
      </c>
    </row>
    <row r="7038" spans="1:2" x14ac:dyDescent="0.25">
      <c r="A7038" s="13">
        <v>71.380000000000095</v>
      </c>
      <c r="B7038" s="49" t="s">
        <v>25</v>
      </c>
    </row>
    <row r="7039" spans="1:2" x14ac:dyDescent="0.25">
      <c r="A7039" s="13">
        <v>71.3900000000001</v>
      </c>
      <c r="B7039" s="49" t="s">
        <v>25</v>
      </c>
    </row>
    <row r="7040" spans="1:2" x14ac:dyDescent="0.25">
      <c r="A7040" s="13">
        <v>71.400000000000105</v>
      </c>
      <c r="B7040" s="49" t="s">
        <v>25</v>
      </c>
    </row>
    <row r="7041" spans="1:2" x14ac:dyDescent="0.25">
      <c r="A7041" s="13">
        <v>71.410000000000096</v>
      </c>
      <c r="B7041" s="49" t="s">
        <v>25</v>
      </c>
    </row>
    <row r="7042" spans="1:2" x14ac:dyDescent="0.25">
      <c r="A7042" s="13">
        <v>71.420000000000101</v>
      </c>
      <c r="B7042" s="49" t="s">
        <v>25</v>
      </c>
    </row>
    <row r="7043" spans="1:2" x14ac:dyDescent="0.25">
      <c r="A7043" s="13">
        <v>71.430000000000106</v>
      </c>
      <c r="B7043" s="49" t="s">
        <v>25</v>
      </c>
    </row>
    <row r="7044" spans="1:2" x14ac:dyDescent="0.25">
      <c r="A7044" s="13">
        <v>71.440000000000097</v>
      </c>
      <c r="B7044" s="49" t="s">
        <v>25</v>
      </c>
    </row>
    <row r="7045" spans="1:2" x14ac:dyDescent="0.25">
      <c r="A7045" s="13">
        <v>71.450000000000102</v>
      </c>
      <c r="B7045" s="49" t="s">
        <v>25</v>
      </c>
    </row>
    <row r="7046" spans="1:2" x14ac:dyDescent="0.25">
      <c r="A7046" s="13">
        <v>71.460000000000093</v>
      </c>
      <c r="B7046" s="49" t="s">
        <v>25</v>
      </c>
    </row>
    <row r="7047" spans="1:2" x14ac:dyDescent="0.25">
      <c r="A7047" s="13">
        <v>71.470000000000098</v>
      </c>
      <c r="B7047" s="49" t="s">
        <v>25</v>
      </c>
    </row>
    <row r="7048" spans="1:2" x14ac:dyDescent="0.25">
      <c r="A7048" s="13">
        <v>71.480000000000103</v>
      </c>
      <c r="B7048" s="49" t="s">
        <v>25</v>
      </c>
    </row>
    <row r="7049" spans="1:2" x14ac:dyDescent="0.25">
      <c r="A7049" s="13">
        <v>71.490000000000094</v>
      </c>
      <c r="B7049" s="49" t="s">
        <v>25</v>
      </c>
    </row>
    <row r="7050" spans="1:2" x14ac:dyDescent="0.25">
      <c r="A7050" s="13">
        <v>71.500000000000099</v>
      </c>
      <c r="B7050" s="49" t="s">
        <v>25</v>
      </c>
    </row>
    <row r="7051" spans="1:2" x14ac:dyDescent="0.25">
      <c r="A7051" s="13">
        <v>71.510000000000105</v>
      </c>
      <c r="B7051" s="49" t="s">
        <v>25</v>
      </c>
    </row>
    <row r="7052" spans="1:2" x14ac:dyDescent="0.25">
      <c r="A7052" s="13">
        <v>71.520000000000095</v>
      </c>
      <c r="B7052" s="49" t="s">
        <v>25</v>
      </c>
    </row>
    <row r="7053" spans="1:2" x14ac:dyDescent="0.25">
      <c r="A7053" s="13">
        <v>71.530000000000101</v>
      </c>
      <c r="B7053" s="49" t="s">
        <v>25</v>
      </c>
    </row>
    <row r="7054" spans="1:2" x14ac:dyDescent="0.25">
      <c r="A7054" s="13">
        <v>71.540000000000106</v>
      </c>
      <c r="B7054" s="49" t="s">
        <v>25</v>
      </c>
    </row>
    <row r="7055" spans="1:2" x14ac:dyDescent="0.25">
      <c r="A7055" s="13">
        <v>71.550000000000097</v>
      </c>
      <c r="B7055" s="49" t="s">
        <v>25</v>
      </c>
    </row>
    <row r="7056" spans="1:2" x14ac:dyDescent="0.25">
      <c r="A7056" s="13">
        <v>71.560000000000102</v>
      </c>
      <c r="B7056" s="49" t="s">
        <v>25</v>
      </c>
    </row>
    <row r="7057" spans="1:2" x14ac:dyDescent="0.25">
      <c r="A7057" s="13">
        <v>71.570000000000107</v>
      </c>
      <c r="B7057" s="49" t="s">
        <v>25</v>
      </c>
    </row>
    <row r="7058" spans="1:2" x14ac:dyDescent="0.25">
      <c r="A7058" s="13">
        <v>71.580000000000098</v>
      </c>
      <c r="B7058" s="49" t="s">
        <v>25</v>
      </c>
    </row>
    <row r="7059" spans="1:2" x14ac:dyDescent="0.25">
      <c r="A7059" s="13">
        <v>71.590000000000103</v>
      </c>
      <c r="B7059" s="49" t="s">
        <v>25</v>
      </c>
    </row>
    <row r="7060" spans="1:2" x14ac:dyDescent="0.25">
      <c r="A7060" s="13">
        <v>71.600000000000094</v>
      </c>
      <c r="B7060" s="49" t="s">
        <v>25</v>
      </c>
    </row>
    <row r="7061" spans="1:2" x14ac:dyDescent="0.25">
      <c r="A7061" s="13">
        <v>71.610000000000099</v>
      </c>
      <c r="B7061" s="49" t="s">
        <v>25</v>
      </c>
    </row>
    <row r="7062" spans="1:2" x14ac:dyDescent="0.25">
      <c r="A7062" s="13">
        <v>71.620000000000104</v>
      </c>
      <c r="B7062" s="49" t="s">
        <v>25</v>
      </c>
    </row>
    <row r="7063" spans="1:2" x14ac:dyDescent="0.25">
      <c r="A7063" s="13">
        <v>71.630000000000095</v>
      </c>
      <c r="B7063" s="49" t="s">
        <v>25</v>
      </c>
    </row>
    <row r="7064" spans="1:2" x14ac:dyDescent="0.25">
      <c r="A7064" s="13">
        <v>71.6400000000001</v>
      </c>
      <c r="B7064" s="49" t="s">
        <v>25</v>
      </c>
    </row>
    <row r="7065" spans="1:2" x14ac:dyDescent="0.25">
      <c r="A7065" s="13">
        <v>71.650000000000105</v>
      </c>
      <c r="B7065" s="49" t="s">
        <v>25</v>
      </c>
    </row>
    <row r="7066" spans="1:2" x14ac:dyDescent="0.25">
      <c r="A7066" s="13">
        <v>71.660000000000096</v>
      </c>
      <c r="B7066" s="49" t="s">
        <v>25</v>
      </c>
    </row>
    <row r="7067" spans="1:2" x14ac:dyDescent="0.25">
      <c r="A7067" s="13">
        <v>71.670000000000101</v>
      </c>
      <c r="B7067" s="49" t="s">
        <v>25</v>
      </c>
    </row>
    <row r="7068" spans="1:2" x14ac:dyDescent="0.25">
      <c r="A7068" s="13">
        <v>71.680000000000106</v>
      </c>
      <c r="B7068" s="49" t="s">
        <v>25</v>
      </c>
    </row>
    <row r="7069" spans="1:2" x14ac:dyDescent="0.25">
      <c r="A7069" s="13">
        <v>71.690000000000097</v>
      </c>
      <c r="B7069" s="49" t="s">
        <v>25</v>
      </c>
    </row>
    <row r="7070" spans="1:2" x14ac:dyDescent="0.25">
      <c r="A7070" s="13">
        <v>71.700000000000102</v>
      </c>
      <c r="B7070" s="49" t="s">
        <v>25</v>
      </c>
    </row>
    <row r="7071" spans="1:2" x14ac:dyDescent="0.25">
      <c r="A7071" s="13">
        <v>71.710000000000093</v>
      </c>
      <c r="B7071" s="49" t="s">
        <v>25</v>
      </c>
    </row>
    <row r="7072" spans="1:2" x14ac:dyDescent="0.25">
      <c r="A7072" s="13">
        <v>71.720000000000098</v>
      </c>
      <c r="B7072" s="49" t="s">
        <v>25</v>
      </c>
    </row>
    <row r="7073" spans="1:2" x14ac:dyDescent="0.25">
      <c r="A7073" s="13">
        <v>71.730000000000103</v>
      </c>
      <c r="B7073" s="49" t="s">
        <v>25</v>
      </c>
    </row>
    <row r="7074" spans="1:2" x14ac:dyDescent="0.25">
      <c r="A7074" s="13">
        <v>71.740000000000094</v>
      </c>
      <c r="B7074" s="49" t="s">
        <v>25</v>
      </c>
    </row>
    <row r="7075" spans="1:2" x14ac:dyDescent="0.25">
      <c r="A7075" s="13">
        <v>71.750000000000099</v>
      </c>
      <c r="B7075" s="49" t="s">
        <v>25</v>
      </c>
    </row>
    <row r="7076" spans="1:2" x14ac:dyDescent="0.25">
      <c r="A7076" s="13">
        <v>71.760000000000105</v>
      </c>
      <c r="B7076" s="49" t="s">
        <v>25</v>
      </c>
    </row>
    <row r="7077" spans="1:2" x14ac:dyDescent="0.25">
      <c r="A7077" s="13">
        <v>71.770000000000095</v>
      </c>
      <c r="B7077" s="49" t="s">
        <v>25</v>
      </c>
    </row>
    <row r="7078" spans="1:2" x14ac:dyDescent="0.25">
      <c r="A7078" s="13">
        <v>71.780000000000101</v>
      </c>
      <c r="B7078" s="49" t="s">
        <v>25</v>
      </c>
    </row>
    <row r="7079" spans="1:2" x14ac:dyDescent="0.25">
      <c r="A7079" s="13">
        <v>71.790000000000106</v>
      </c>
      <c r="B7079" s="49" t="s">
        <v>25</v>
      </c>
    </row>
    <row r="7080" spans="1:2" x14ac:dyDescent="0.25">
      <c r="A7080" s="13">
        <v>71.800000000000097</v>
      </c>
      <c r="B7080" s="49" t="s">
        <v>25</v>
      </c>
    </row>
    <row r="7081" spans="1:2" x14ac:dyDescent="0.25">
      <c r="A7081" s="13">
        <v>71.810000000000102</v>
      </c>
      <c r="B7081" s="49" t="s">
        <v>25</v>
      </c>
    </row>
    <row r="7082" spans="1:2" x14ac:dyDescent="0.25">
      <c r="A7082" s="13">
        <v>71.820000000000107</v>
      </c>
      <c r="B7082" s="49" t="s">
        <v>25</v>
      </c>
    </row>
    <row r="7083" spans="1:2" x14ac:dyDescent="0.25">
      <c r="A7083" s="13">
        <v>71.830000000000098</v>
      </c>
      <c r="B7083" s="49" t="s">
        <v>25</v>
      </c>
    </row>
    <row r="7084" spans="1:2" x14ac:dyDescent="0.25">
      <c r="A7084" s="13">
        <v>71.840000000000103</v>
      </c>
      <c r="B7084" s="49" t="s">
        <v>25</v>
      </c>
    </row>
    <row r="7085" spans="1:2" x14ac:dyDescent="0.25">
      <c r="A7085" s="13">
        <v>71.850000000000094</v>
      </c>
      <c r="B7085" s="49" t="s">
        <v>25</v>
      </c>
    </row>
    <row r="7086" spans="1:2" x14ac:dyDescent="0.25">
      <c r="A7086" s="13">
        <v>71.860000000000099</v>
      </c>
      <c r="B7086" s="49" t="s">
        <v>25</v>
      </c>
    </row>
    <row r="7087" spans="1:2" x14ac:dyDescent="0.25">
      <c r="A7087" s="13">
        <v>71.870000000000104</v>
      </c>
      <c r="B7087" s="49" t="s">
        <v>25</v>
      </c>
    </row>
    <row r="7088" spans="1:2" x14ac:dyDescent="0.25">
      <c r="A7088" s="13">
        <v>71.880000000000095</v>
      </c>
      <c r="B7088" s="49" t="s">
        <v>25</v>
      </c>
    </row>
    <row r="7089" spans="1:2" x14ac:dyDescent="0.25">
      <c r="A7089" s="13">
        <v>71.8900000000001</v>
      </c>
      <c r="B7089" s="49" t="s">
        <v>25</v>
      </c>
    </row>
    <row r="7090" spans="1:2" x14ac:dyDescent="0.25">
      <c r="A7090" s="13">
        <v>71.900000000000105</v>
      </c>
      <c r="B7090" s="49" t="s">
        <v>25</v>
      </c>
    </row>
    <row r="7091" spans="1:2" x14ac:dyDescent="0.25">
      <c r="A7091" s="13">
        <v>71.910000000000096</v>
      </c>
      <c r="B7091" s="49" t="s">
        <v>25</v>
      </c>
    </row>
    <row r="7092" spans="1:2" x14ac:dyDescent="0.25">
      <c r="A7092" s="13">
        <v>71.920000000000101</v>
      </c>
      <c r="B7092" s="49" t="s">
        <v>25</v>
      </c>
    </row>
    <row r="7093" spans="1:2" x14ac:dyDescent="0.25">
      <c r="A7093" s="13">
        <v>71.930000000000106</v>
      </c>
      <c r="B7093" s="49" t="s">
        <v>25</v>
      </c>
    </row>
    <row r="7094" spans="1:2" x14ac:dyDescent="0.25">
      <c r="A7094" s="13">
        <v>71.940000000000097</v>
      </c>
      <c r="B7094" s="49" t="s">
        <v>25</v>
      </c>
    </row>
    <row r="7095" spans="1:2" x14ac:dyDescent="0.25">
      <c r="A7095" s="13">
        <v>71.950000000000102</v>
      </c>
      <c r="B7095" s="49" t="s">
        <v>25</v>
      </c>
    </row>
    <row r="7096" spans="1:2" x14ac:dyDescent="0.25">
      <c r="A7096" s="13">
        <v>71.960000000000093</v>
      </c>
      <c r="B7096" s="49" t="s">
        <v>25</v>
      </c>
    </row>
    <row r="7097" spans="1:2" x14ac:dyDescent="0.25">
      <c r="A7097" s="13">
        <v>71.970000000000098</v>
      </c>
      <c r="B7097" s="49" t="s">
        <v>25</v>
      </c>
    </row>
    <row r="7098" spans="1:2" x14ac:dyDescent="0.25">
      <c r="A7098" s="13">
        <v>71.980000000000103</v>
      </c>
      <c r="B7098" s="49" t="s">
        <v>25</v>
      </c>
    </row>
    <row r="7099" spans="1:2" x14ac:dyDescent="0.25">
      <c r="A7099" s="13">
        <v>71.990000000000094</v>
      </c>
      <c r="B7099" s="49" t="s">
        <v>25</v>
      </c>
    </row>
    <row r="7100" spans="1:2" x14ac:dyDescent="0.25">
      <c r="A7100" s="13">
        <v>72.000000000000099</v>
      </c>
      <c r="B7100" s="49" t="s">
        <v>25</v>
      </c>
    </row>
    <row r="7101" spans="1:2" x14ac:dyDescent="0.25">
      <c r="A7101" s="13">
        <v>72.010000000000105</v>
      </c>
      <c r="B7101" s="49" t="s">
        <v>25</v>
      </c>
    </row>
    <row r="7102" spans="1:2" x14ac:dyDescent="0.25">
      <c r="A7102" s="13">
        <v>72.020000000000095</v>
      </c>
      <c r="B7102" s="49" t="s">
        <v>25</v>
      </c>
    </row>
    <row r="7103" spans="1:2" x14ac:dyDescent="0.25">
      <c r="A7103" s="13">
        <v>72.030000000000101</v>
      </c>
      <c r="B7103" s="49" t="s">
        <v>25</v>
      </c>
    </row>
    <row r="7104" spans="1:2" x14ac:dyDescent="0.25">
      <c r="A7104" s="13">
        <v>72.040000000000106</v>
      </c>
      <c r="B7104" s="49" t="s">
        <v>25</v>
      </c>
    </row>
    <row r="7105" spans="1:2" x14ac:dyDescent="0.25">
      <c r="A7105" s="13">
        <v>72.050000000000097</v>
      </c>
      <c r="B7105" s="49" t="s">
        <v>25</v>
      </c>
    </row>
    <row r="7106" spans="1:2" x14ac:dyDescent="0.25">
      <c r="A7106" s="13">
        <v>72.060000000000102</v>
      </c>
      <c r="B7106" s="49" t="s">
        <v>25</v>
      </c>
    </row>
    <row r="7107" spans="1:2" x14ac:dyDescent="0.25">
      <c r="A7107" s="13">
        <v>72.070000000000107</v>
      </c>
      <c r="B7107" s="49" t="s">
        <v>25</v>
      </c>
    </row>
    <row r="7108" spans="1:2" x14ac:dyDescent="0.25">
      <c r="A7108" s="13">
        <v>72.080000000000098</v>
      </c>
      <c r="B7108" s="49" t="s">
        <v>25</v>
      </c>
    </row>
    <row r="7109" spans="1:2" x14ac:dyDescent="0.25">
      <c r="A7109" s="13">
        <v>72.090000000000103</v>
      </c>
      <c r="B7109" s="49" t="s">
        <v>25</v>
      </c>
    </row>
    <row r="7110" spans="1:2" x14ac:dyDescent="0.25">
      <c r="A7110" s="13">
        <v>72.100000000000094</v>
      </c>
      <c r="B7110" s="49" t="s">
        <v>25</v>
      </c>
    </row>
    <row r="7111" spans="1:2" x14ac:dyDescent="0.25">
      <c r="A7111" s="13">
        <v>72.110000000000099</v>
      </c>
      <c r="B7111" s="49" t="s">
        <v>25</v>
      </c>
    </row>
    <row r="7112" spans="1:2" x14ac:dyDescent="0.25">
      <c r="A7112" s="13">
        <v>72.120000000000104</v>
      </c>
      <c r="B7112" s="49" t="s">
        <v>25</v>
      </c>
    </row>
    <row r="7113" spans="1:2" x14ac:dyDescent="0.25">
      <c r="A7113" s="13">
        <v>72.130000000000095</v>
      </c>
      <c r="B7113" s="49" t="s">
        <v>25</v>
      </c>
    </row>
    <row r="7114" spans="1:2" x14ac:dyDescent="0.25">
      <c r="A7114" s="13">
        <v>72.1400000000001</v>
      </c>
      <c r="B7114" s="49" t="s">
        <v>25</v>
      </c>
    </row>
    <row r="7115" spans="1:2" x14ac:dyDescent="0.25">
      <c r="A7115" s="13">
        <v>72.150000000000105</v>
      </c>
      <c r="B7115" s="49" t="s">
        <v>25</v>
      </c>
    </row>
    <row r="7116" spans="1:2" x14ac:dyDescent="0.25">
      <c r="A7116" s="13">
        <v>72.160000000000096</v>
      </c>
      <c r="B7116" s="49" t="s">
        <v>25</v>
      </c>
    </row>
    <row r="7117" spans="1:2" x14ac:dyDescent="0.25">
      <c r="A7117" s="13">
        <v>72.170000000000101</v>
      </c>
      <c r="B7117" s="49" t="s">
        <v>25</v>
      </c>
    </row>
    <row r="7118" spans="1:2" x14ac:dyDescent="0.25">
      <c r="A7118" s="13">
        <v>72.180000000000106</v>
      </c>
      <c r="B7118" s="49" t="s">
        <v>25</v>
      </c>
    </row>
    <row r="7119" spans="1:2" x14ac:dyDescent="0.25">
      <c r="A7119" s="13">
        <v>72.190000000000097</v>
      </c>
      <c r="B7119" s="49" t="s">
        <v>25</v>
      </c>
    </row>
    <row r="7120" spans="1:2" x14ac:dyDescent="0.25">
      <c r="A7120" s="13">
        <v>72.200000000000102</v>
      </c>
      <c r="B7120" s="49" t="s">
        <v>25</v>
      </c>
    </row>
    <row r="7121" spans="1:2" x14ac:dyDescent="0.25">
      <c r="A7121" s="13">
        <v>72.210000000000093</v>
      </c>
      <c r="B7121" s="49" t="s">
        <v>25</v>
      </c>
    </row>
    <row r="7122" spans="1:2" x14ac:dyDescent="0.25">
      <c r="A7122" s="13">
        <v>72.220000000000098</v>
      </c>
      <c r="B7122" s="49" t="s">
        <v>25</v>
      </c>
    </row>
    <row r="7123" spans="1:2" x14ac:dyDescent="0.25">
      <c r="A7123" s="13">
        <v>72.230000000000103</v>
      </c>
      <c r="B7123" s="49" t="s">
        <v>25</v>
      </c>
    </row>
    <row r="7124" spans="1:2" x14ac:dyDescent="0.25">
      <c r="A7124" s="13">
        <v>72.240000000000094</v>
      </c>
      <c r="B7124" s="49" t="s">
        <v>25</v>
      </c>
    </row>
    <row r="7125" spans="1:2" x14ac:dyDescent="0.25">
      <c r="A7125" s="13">
        <v>72.250000000000099</v>
      </c>
      <c r="B7125" s="49" t="s">
        <v>25</v>
      </c>
    </row>
    <row r="7126" spans="1:2" x14ac:dyDescent="0.25">
      <c r="A7126" s="13">
        <v>72.260000000000105</v>
      </c>
      <c r="B7126" s="49" t="s">
        <v>25</v>
      </c>
    </row>
    <row r="7127" spans="1:2" x14ac:dyDescent="0.25">
      <c r="A7127" s="13">
        <v>72.270000000000095</v>
      </c>
      <c r="B7127" s="49" t="s">
        <v>25</v>
      </c>
    </row>
    <row r="7128" spans="1:2" x14ac:dyDescent="0.25">
      <c r="A7128" s="13">
        <v>72.280000000000101</v>
      </c>
      <c r="B7128" s="49" t="s">
        <v>25</v>
      </c>
    </row>
    <row r="7129" spans="1:2" x14ac:dyDescent="0.25">
      <c r="A7129" s="13">
        <v>72.290000000000106</v>
      </c>
      <c r="B7129" s="49" t="s">
        <v>25</v>
      </c>
    </row>
    <row r="7130" spans="1:2" x14ac:dyDescent="0.25">
      <c r="A7130" s="13">
        <v>72.300000000000097</v>
      </c>
      <c r="B7130" s="49" t="s">
        <v>25</v>
      </c>
    </row>
    <row r="7131" spans="1:2" x14ac:dyDescent="0.25">
      <c r="A7131" s="13">
        <v>72.310000000000102</v>
      </c>
      <c r="B7131" s="49" t="s">
        <v>25</v>
      </c>
    </row>
    <row r="7132" spans="1:2" x14ac:dyDescent="0.25">
      <c r="A7132" s="13">
        <v>72.320000000000107</v>
      </c>
      <c r="B7132" s="49" t="s">
        <v>25</v>
      </c>
    </row>
    <row r="7133" spans="1:2" x14ac:dyDescent="0.25">
      <c r="A7133" s="13">
        <v>72.330000000000098</v>
      </c>
      <c r="B7133" s="49" t="s">
        <v>25</v>
      </c>
    </row>
    <row r="7134" spans="1:2" x14ac:dyDescent="0.25">
      <c r="A7134" s="13">
        <v>72.340000000000103</v>
      </c>
      <c r="B7134" s="49" t="s">
        <v>25</v>
      </c>
    </row>
    <row r="7135" spans="1:2" x14ac:dyDescent="0.25">
      <c r="A7135" s="13">
        <v>72.350000000000094</v>
      </c>
      <c r="B7135" s="49" t="s">
        <v>25</v>
      </c>
    </row>
    <row r="7136" spans="1:2" x14ac:dyDescent="0.25">
      <c r="A7136" s="13">
        <v>72.360000000000099</v>
      </c>
      <c r="B7136" s="49" t="s">
        <v>25</v>
      </c>
    </row>
    <row r="7137" spans="1:2" x14ac:dyDescent="0.25">
      <c r="A7137" s="13">
        <v>72.370000000000104</v>
      </c>
      <c r="B7137" s="49" t="s">
        <v>25</v>
      </c>
    </row>
    <row r="7138" spans="1:2" x14ac:dyDescent="0.25">
      <c r="A7138" s="13">
        <v>72.380000000000095</v>
      </c>
      <c r="B7138" s="49" t="s">
        <v>25</v>
      </c>
    </row>
    <row r="7139" spans="1:2" x14ac:dyDescent="0.25">
      <c r="A7139" s="13">
        <v>72.3900000000001</v>
      </c>
      <c r="B7139" s="49" t="s">
        <v>25</v>
      </c>
    </row>
    <row r="7140" spans="1:2" x14ac:dyDescent="0.25">
      <c r="A7140" s="13">
        <v>72.400000000000105</v>
      </c>
      <c r="B7140" s="49" t="s">
        <v>25</v>
      </c>
    </row>
    <row r="7141" spans="1:2" x14ac:dyDescent="0.25">
      <c r="A7141" s="13">
        <v>72.410000000000096</v>
      </c>
      <c r="B7141" s="49" t="s">
        <v>25</v>
      </c>
    </row>
    <row r="7142" spans="1:2" x14ac:dyDescent="0.25">
      <c r="A7142" s="13">
        <v>72.420000000000101</v>
      </c>
      <c r="B7142" s="49" t="s">
        <v>25</v>
      </c>
    </row>
    <row r="7143" spans="1:2" x14ac:dyDescent="0.25">
      <c r="A7143" s="13">
        <v>72.430000000000106</v>
      </c>
      <c r="B7143" s="49" t="s">
        <v>25</v>
      </c>
    </row>
    <row r="7144" spans="1:2" x14ac:dyDescent="0.25">
      <c r="A7144" s="13">
        <v>72.440000000000097</v>
      </c>
      <c r="B7144" s="49" t="s">
        <v>25</v>
      </c>
    </row>
    <row r="7145" spans="1:2" x14ac:dyDescent="0.25">
      <c r="A7145" s="13">
        <v>72.450000000000102</v>
      </c>
      <c r="B7145" s="49" t="s">
        <v>25</v>
      </c>
    </row>
    <row r="7146" spans="1:2" x14ac:dyDescent="0.25">
      <c r="A7146" s="13">
        <v>72.460000000000093</v>
      </c>
      <c r="B7146" s="49" t="s">
        <v>25</v>
      </c>
    </row>
    <row r="7147" spans="1:2" x14ac:dyDescent="0.25">
      <c r="A7147" s="13">
        <v>72.470000000000098</v>
      </c>
      <c r="B7147" s="49" t="s">
        <v>25</v>
      </c>
    </row>
    <row r="7148" spans="1:2" x14ac:dyDescent="0.25">
      <c r="A7148" s="13">
        <v>72.480000000000103</v>
      </c>
      <c r="B7148" s="49" t="s">
        <v>25</v>
      </c>
    </row>
    <row r="7149" spans="1:2" x14ac:dyDescent="0.25">
      <c r="A7149" s="13">
        <v>72.490000000000094</v>
      </c>
      <c r="B7149" s="49" t="s">
        <v>25</v>
      </c>
    </row>
    <row r="7150" spans="1:2" x14ac:dyDescent="0.25">
      <c r="A7150" s="13">
        <v>72.500000000000099</v>
      </c>
      <c r="B7150" s="49" t="s">
        <v>25</v>
      </c>
    </row>
    <row r="7151" spans="1:2" x14ac:dyDescent="0.25">
      <c r="A7151" s="13">
        <v>72.510000000000105</v>
      </c>
      <c r="B7151" s="49" t="s">
        <v>25</v>
      </c>
    </row>
    <row r="7152" spans="1:2" x14ac:dyDescent="0.25">
      <c r="A7152" s="13">
        <v>72.520000000000095</v>
      </c>
      <c r="B7152" s="49" t="s">
        <v>25</v>
      </c>
    </row>
    <row r="7153" spans="1:2" x14ac:dyDescent="0.25">
      <c r="A7153" s="13">
        <v>72.530000000000101</v>
      </c>
      <c r="B7153" s="49" t="s">
        <v>25</v>
      </c>
    </row>
    <row r="7154" spans="1:2" x14ac:dyDescent="0.25">
      <c r="A7154" s="13">
        <v>72.540000000000106</v>
      </c>
      <c r="B7154" s="49" t="s">
        <v>25</v>
      </c>
    </row>
    <row r="7155" spans="1:2" x14ac:dyDescent="0.25">
      <c r="A7155" s="13">
        <v>72.550000000000097</v>
      </c>
      <c r="B7155" s="49" t="s">
        <v>25</v>
      </c>
    </row>
    <row r="7156" spans="1:2" x14ac:dyDescent="0.25">
      <c r="A7156" s="13">
        <v>72.560000000000102</v>
      </c>
      <c r="B7156" s="49" t="s">
        <v>25</v>
      </c>
    </row>
    <row r="7157" spans="1:2" x14ac:dyDescent="0.25">
      <c r="A7157" s="13">
        <v>72.570000000000107</v>
      </c>
      <c r="B7157" s="49" t="s">
        <v>25</v>
      </c>
    </row>
    <row r="7158" spans="1:2" x14ac:dyDescent="0.25">
      <c r="A7158" s="13">
        <v>72.580000000000098</v>
      </c>
      <c r="B7158" s="49" t="s">
        <v>25</v>
      </c>
    </row>
    <row r="7159" spans="1:2" x14ac:dyDescent="0.25">
      <c r="A7159" s="13">
        <v>72.590000000000103</v>
      </c>
      <c r="B7159" s="49" t="s">
        <v>25</v>
      </c>
    </row>
    <row r="7160" spans="1:2" x14ac:dyDescent="0.25">
      <c r="A7160" s="13">
        <v>72.600000000000094</v>
      </c>
      <c r="B7160" s="49" t="s">
        <v>25</v>
      </c>
    </row>
    <row r="7161" spans="1:2" x14ac:dyDescent="0.25">
      <c r="A7161" s="13">
        <v>72.610000000000099</v>
      </c>
      <c r="B7161" s="49" t="s">
        <v>25</v>
      </c>
    </row>
    <row r="7162" spans="1:2" x14ac:dyDescent="0.25">
      <c r="A7162" s="13">
        <v>72.620000000000104</v>
      </c>
      <c r="B7162" s="49" t="s">
        <v>25</v>
      </c>
    </row>
    <row r="7163" spans="1:2" x14ac:dyDescent="0.25">
      <c r="A7163" s="13">
        <v>72.630000000000095</v>
      </c>
      <c r="B7163" s="49" t="s">
        <v>25</v>
      </c>
    </row>
    <row r="7164" spans="1:2" x14ac:dyDescent="0.25">
      <c r="A7164" s="13">
        <v>72.6400000000001</v>
      </c>
      <c r="B7164" s="49" t="s">
        <v>25</v>
      </c>
    </row>
    <row r="7165" spans="1:2" x14ac:dyDescent="0.25">
      <c r="A7165" s="13">
        <v>72.650000000000105</v>
      </c>
      <c r="B7165" s="49" t="s">
        <v>25</v>
      </c>
    </row>
    <row r="7166" spans="1:2" x14ac:dyDescent="0.25">
      <c r="A7166" s="13">
        <v>72.660000000000096</v>
      </c>
      <c r="B7166" s="49" t="s">
        <v>25</v>
      </c>
    </row>
    <row r="7167" spans="1:2" x14ac:dyDescent="0.25">
      <c r="A7167" s="13">
        <v>72.670000000000101</v>
      </c>
      <c r="B7167" s="49" t="s">
        <v>25</v>
      </c>
    </row>
    <row r="7168" spans="1:2" x14ac:dyDescent="0.25">
      <c r="A7168" s="13">
        <v>72.680000000000106</v>
      </c>
      <c r="B7168" s="49" t="s">
        <v>25</v>
      </c>
    </row>
    <row r="7169" spans="1:2" x14ac:dyDescent="0.25">
      <c r="A7169" s="13">
        <v>72.690000000000097</v>
      </c>
      <c r="B7169" s="49" t="s">
        <v>25</v>
      </c>
    </row>
    <row r="7170" spans="1:2" x14ac:dyDescent="0.25">
      <c r="A7170" s="13">
        <v>72.700000000000102</v>
      </c>
      <c r="B7170" s="49" t="s">
        <v>25</v>
      </c>
    </row>
    <row r="7171" spans="1:2" x14ac:dyDescent="0.25">
      <c r="A7171" s="13">
        <v>72.710000000000093</v>
      </c>
      <c r="B7171" s="49" t="s">
        <v>25</v>
      </c>
    </row>
    <row r="7172" spans="1:2" x14ac:dyDescent="0.25">
      <c r="A7172" s="13">
        <v>72.720000000000098</v>
      </c>
      <c r="B7172" s="49" t="s">
        <v>25</v>
      </c>
    </row>
    <row r="7173" spans="1:2" x14ac:dyDescent="0.25">
      <c r="A7173" s="13">
        <v>72.730000000000103</v>
      </c>
      <c r="B7173" s="49" t="s">
        <v>25</v>
      </c>
    </row>
    <row r="7174" spans="1:2" x14ac:dyDescent="0.25">
      <c r="A7174" s="13">
        <v>72.740000000000094</v>
      </c>
      <c r="B7174" s="49" t="s">
        <v>25</v>
      </c>
    </row>
    <row r="7175" spans="1:2" x14ac:dyDescent="0.25">
      <c r="A7175" s="13">
        <v>72.750000000000099</v>
      </c>
      <c r="B7175" s="49" t="s">
        <v>25</v>
      </c>
    </row>
    <row r="7176" spans="1:2" x14ac:dyDescent="0.25">
      <c r="A7176" s="13">
        <v>72.760000000000105</v>
      </c>
      <c r="B7176" s="49" t="s">
        <v>25</v>
      </c>
    </row>
    <row r="7177" spans="1:2" x14ac:dyDescent="0.25">
      <c r="A7177" s="13">
        <v>72.770000000000095</v>
      </c>
      <c r="B7177" s="49" t="s">
        <v>25</v>
      </c>
    </row>
    <row r="7178" spans="1:2" x14ac:dyDescent="0.25">
      <c r="A7178" s="13">
        <v>72.780000000000101</v>
      </c>
      <c r="B7178" s="49" t="s">
        <v>25</v>
      </c>
    </row>
    <row r="7179" spans="1:2" x14ac:dyDescent="0.25">
      <c r="A7179" s="13">
        <v>72.790000000000106</v>
      </c>
      <c r="B7179" s="49" t="s">
        <v>25</v>
      </c>
    </row>
    <row r="7180" spans="1:2" x14ac:dyDescent="0.25">
      <c r="A7180" s="13">
        <v>72.800000000000097</v>
      </c>
      <c r="B7180" s="49" t="s">
        <v>25</v>
      </c>
    </row>
    <row r="7181" spans="1:2" x14ac:dyDescent="0.25">
      <c r="A7181" s="13">
        <v>72.810000000000102</v>
      </c>
      <c r="B7181" s="49" t="s">
        <v>25</v>
      </c>
    </row>
    <row r="7182" spans="1:2" x14ac:dyDescent="0.25">
      <c r="A7182" s="13">
        <v>72.820000000000107</v>
      </c>
      <c r="B7182" s="49" t="s">
        <v>25</v>
      </c>
    </row>
    <row r="7183" spans="1:2" x14ac:dyDescent="0.25">
      <c r="A7183" s="13">
        <v>72.830000000000098</v>
      </c>
      <c r="B7183" s="49" t="s">
        <v>25</v>
      </c>
    </row>
    <row r="7184" spans="1:2" x14ac:dyDescent="0.25">
      <c r="A7184" s="13">
        <v>72.840000000000103</v>
      </c>
      <c r="B7184" s="49" t="s">
        <v>25</v>
      </c>
    </row>
    <row r="7185" spans="1:2" x14ac:dyDescent="0.25">
      <c r="A7185" s="13">
        <v>72.850000000000094</v>
      </c>
      <c r="B7185" s="49" t="s">
        <v>25</v>
      </c>
    </row>
    <row r="7186" spans="1:2" x14ac:dyDescent="0.25">
      <c r="A7186" s="13">
        <v>72.860000000000099</v>
      </c>
      <c r="B7186" s="49" t="s">
        <v>25</v>
      </c>
    </row>
    <row r="7187" spans="1:2" x14ac:dyDescent="0.25">
      <c r="A7187" s="13">
        <v>72.870000000000104</v>
      </c>
      <c r="B7187" s="49" t="s">
        <v>25</v>
      </c>
    </row>
    <row r="7188" spans="1:2" x14ac:dyDescent="0.25">
      <c r="A7188" s="13">
        <v>72.880000000000095</v>
      </c>
      <c r="B7188" s="49" t="s">
        <v>25</v>
      </c>
    </row>
    <row r="7189" spans="1:2" x14ac:dyDescent="0.25">
      <c r="A7189" s="13">
        <v>72.8900000000001</v>
      </c>
      <c r="B7189" s="49" t="s">
        <v>25</v>
      </c>
    </row>
    <row r="7190" spans="1:2" x14ac:dyDescent="0.25">
      <c r="A7190" s="13">
        <v>72.900000000000105</v>
      </c>
      <c r="B7190" s="49" t="s">
        <v>25</v>
      </c>
    </row>
    <row r="7191" spans="1:2" x14ac:dyDescent="0.25">
      <c r="A7191" s="13">
        <v>72.910000000000096</v>
      </c>
      <c r="B7191" s="49" t="s">
        <v>25</v>
      </c>
    </row>
    <row r="7192" spans="1:2" x14ac:dyDescent="0.25">
      <c r="A7192" s="13">
        <v>72.920000000000101</v>
      </c>
      <c r="B7192" s="49" t="s">
        <v>25</v>
      </c>
    </row>
    <row r="7193" spans="1:2" x14ac:dyDescent="0.25">
      <c r="A7193" s="13">
        <v>72.930000000000106</v>
      </c>
      <c r="B7193" s="49" t="s">
        <v>25</v>
      </c>
    </row>
    <row r="7194" spans="1:2" x14ac:dyDescent="0.25">
      <c r="A7194" s="13">
        <v>72.940000000000097</v>
      </c>
      <c r="B7194" s="49" t="s">
        <v>25</v>
      </c>
    </row>
    <row r="7195" spans="1:2" x14ac:dyDescent="0.25">
      <c r="A7195" s="13">
        <v>72.950000000000102</v>
      </c>
      <c r="B7195" s="49" t="s">
        <v>25</v>
      </c>
    </row>
    <row r="7196" spans="1:2" x14ac:dyDescent="0.25">
      <c r="A7196" s="13">
        <v>72.960000000000093</v>
      </c>
      <c r="B7196" s="49" t="s">
        <v>25</v>
      </c>
    </row>
    <row r="7197" spans="1:2" x14ac:dyDescent="0.25">
      <c r="A7197" s="13">
        <v>72.970000000000098</v>
      </c>
      <c r="B7197" s="49" t="s">
        <v>25</v>
      </c>
    </row>
    <row r="7198" spans="1:2" x14ac:dyDescent="0.25">
      <c r="A7198" s="13">
        <v>72.980000000000103</v>
      </c>
      <c r="B7198" s="49" t="s">
        <v>25</v>
      </c>
    </row>
    <row r="7199" spans="1:2" x14ac:dyDescent="0.25">
      <c r="A7199" s="13">
        <v>72.990000000000094</v>
      </c>
      <c r="B7199" s="49" t="s">
        <v>25</v>
      </c>
    </row>
    <row r="7200" spans="1:2" x14ac:dyDescent="0.25">
      <c r="A7200" s="13">
        <v>73.000000000000099</v>
      </c>
      <c r="B7200" s="49" t="s">
        <v>25</v>
      </c>
    </row>
    <row r="7201" spans="1:2" x14ac:dyDescent="0.25">
      <c r="A7201" s="13">
        <v>73.010000000000105</v>
      </c>
      <c r="B7201" s="49" t="s">
        <v>25</v>
      </c>
    </row>
    <row r="7202" spans="1:2" x14ac:dyDescent="0.25">
      <c r="A7202" s="13">
        <v>73.020000000000095</v>
      </c>
      <c r="B7202" s="49" t="s">
        <v>25</v>
      </c>
    </row>
    <row r="7203" spans="1:2" x14ac:dyDescent="0.25">
      <c r="A7203" s="13">
        <v>73.030000000000101</v>
      </c>
      <c r="B7203" s="49" t="s">
        <v>25</v>
      </c>
    </row>
    <row r="7204" spans="1:2" x14ac:dyDescent="0.25">
      <c r="A7204" s="13">
        <v>73.040000000000106</v>
      </c>
      <c r="B7204" s="49" t="s">
        <v>25</v>
      </c>
    </row>
    <row r="7205" spans="1:2" x14ac:dyDescent="0.25">
      <c r="A7205" s="13">
        <v>73.050000000000097</v>
      </c>
      <c r="B7205" s="49" t="s">
        <v>25</v>
      </c>
    </row>
    <row r="7206" spans="1:2" x14ac:dyDescent="0.25">
      <c r="A7206" s="13">
        <v>73.060000000000102</v>
      </c>
      <c r="B7206" s="49" t="s">
        <v>25</v>
      </c>
    </row>
    <row r="7207" spans="1:2" x14ac:dyDescent="0.25">
      <c r="A7207" s="13">
        <v>73.070000000000107</v>
      </c>
      <c r="B7207" s="49" t="s">
        <v>25</v>
      </c>
    </row>
    <row r="7208" spans="1:2" x14ac:dyDescent="0.25">
      <c r="A7208" s="13">
        <v>73.080000000000098</v>
      </c>
      <c r="B7208" s="49" t="s">
        <v>25</v>
      </c>
    </row>
    <row r="7209" spans="1:2" x14ac:dyDescent="0.25">
      <c r="A7209" s="13">
        <v>73.090000000000103</v>
      </c>
      <c r="B7209" s="49" t="s">
        <v>25</v>
      </c>
    </row>
    <row r="7210" spans="1:2" x14ac:dyDescent="0.25">
      <c r="A7210" s="13">
        <v>73.100000000000094</v>
      </c>
      <c r="B7210" s="49" t="s">
        <v>25</v>
      </c>
    </row>
    <row r="7211" spans="1:2" x14ac:dyDescent="0.25">
      <c r="A7211" s="13">
        <v>73.110000000000099</v>
      </c>
      <c r="B7211" s="49" t="s">
        <v>25</v>
      </c>
    </row>
    <row r="7212" spans="1:2" x14ac:dyDescent="0.25">
      <c r="A7212" s="13">
        <v>73.120000000000104</v>
      </c>
      <c r="B7212" s="49" t="s">
        <v>25</v>
      </c>
    </row>
    <row r="7213" spans="1:2" x14ac:dyDescent="0.25">
      <c r="A7213" s="13">
        <v>73.130000000000095</v>
      </c>
      <c r="B7213" s="49" t="s">
        <v>25</v>
      </c>
    </row>
    <row r="7214" spans="1:2" x14ac:dyDescent="0.25">
      <c r="A7214" s="13">
        <v>73.1400000000001</v>
      </c>
      <c r="B7214" s="49" t="s">
        <v>25</v>
      </c>
    </row>
    <row r="7215" spans="1:2" x14ac:dyDescent="0.25">
      <c r="A7215" s="13">
        <v>73.150000000000105</v>
      </c>
      <c r="B7215" s="49" t="s">
        <v>25</v>
      </c>
    </row>
    <row r="7216" spans="1:2" x14ac:dyDescent="0.25">
      <c r="A7216" s="13">
        <v>73.160000000000096</v>
      </c>
      <c r="B7216" s="49" t="s">
        <v>25</v>
      </c>
    </row>
    <row r="7217" spans="1:2" x14ac:dyDescent="0.25">
      <c r="A7217" s="13">
        <v>73.170000000000101</v>
      </c>
      <c r="B7217" s="49" t="s">
        <v>25</v>
      </c>
    </row>
    <row r="7218" spans="1:2" x14ac:dyDescent="0.25">
      <c r="A7218" s="13">
        <v>73.180000000000106</v>
      </c>
      <c r="B7218" s="49" t="s">
        <v>25</v>
      </c>
    </row>
    <row r="7219" spans="1:2" x14ac:dyDescent="0.25">
      <c r="A7219" s="13">
        <v>73.190000000000097</v>
      </c>
      <c r="B7219" s="49" t="s">
        <v>25</v>
      </c>
    </row>
    <row r="7220" spans="1:2" x14ac:dyDescent="0.25">
      <c r="A7220" s="13">
        <v>73.200000000000102</v>
      </c>
      <c r="B7220" s="49" t="s">
        <v>25</v>
      </c>
    </row>
    <row r="7221" spans="1:2" x14ac:dyDescent="0.25">
      <c r="A7221" s="13">
        <v>73.210000000000093</v>
      </c>
      <c r="B7221" s="49" t="s">
        <v>25</v>
      </c>
    </row>
    <row r="7222" spans="1:2" x14ac:dyDescent="0.25">
      <c r="A7222" s="13">
        <v>73.220000000000098</v>
      </c>
      <c r="B7222" s="49" t="s">
        <v>25</v>
      </c>
    </row>
    <row r="7223" spans="1:2" x14ac:dyDescent="0.25">
      <c r="A7223" s="13">
        <v>73.230000000000103</v>
      </c>
      <c r="B7223" s="49" t="s">
        <v>25</v>
      </c>
    </row>
    <row r="7224" spans="1:2" x14ac:dyDescent="0.25">
      <c r="A7224" s="13">
        <v>73.240000000000094</v>
      </c>
      <c r="B7224" s="49" t="s">
        <v>25</v>
      </c>
    </row>
    <row r="7225" spans="1:2" x14ac:dyDescent="0.25">
      <c r="A7225" s="13">
        <v>73.250000000000099</v>
      </c>
      <c r="B7225" s="49" t="s">
        <v>25</v>
      </c>
    </row>
    <row r="7226" spans="1:2" x14ac:dyDescent="0.25">
      <c r="A7226" s="13">
        <v>73.260000000000105</v>
      </c>
      <c r="B7226" s="49" t="s">
        <v>25</v>
      </c>
    </row>
    <row r="7227" spans="1:2" x14ac:dyDescent="0.25">
      <c r="A7227" s="13">
        <v>73.270000000000095</v>
      </c>
      <c r="B7227" s="49" t="s">
        <v>25</v>
      </c>
    </row>
    <row r="7228" spans="1:2" x14ac:dyDescent="0.25">
      <c r="A7228" s="13">
        <v>73.280000000000101</v>
      </c>
      <c r="B7228" s="49" t="s">
        <v>25</v>
      </c>
    </row>
    <row r="7229" spans="1:2" x14ac:dyDescent="0.25">
      <c r="A7229" s="13">
        <v>73.290000000000106</v>
      </c>
      <c r="B7229" s="49" t="s">
        <v>25</v>
      </c>
    </row>
    <row r="7230" spans="1:2" x14ac:dyDescent="0.25">
      <c r="A7230" s="13">
        <v>73.300000000000097</v>
      </c>
      <c r="B7230" s="49" t="s">
        <v>25</v>
      </c>
    </row>
    <row r="7231" spans="1:2" x14ac:dyDescent="0.25">
      <c r="A7231" s="13">
        <v>73.310000000000102</v>
      </c>
      <c r="B7231" s="49" t="s">
        <v>25</v>
      </c>
    </row>
    <row r="7232" spans="1:2" x14ac:dyDescent="0.25">
      <c r="A7232" s="13">
        <v>73.320000000000107</v>
      </c>
      <c r="B7232" s="49" t="s">
        <v>25</v>
      </c>
    </row>
    <row r="7233" spans="1:2" x14ac:dyDescent="0.25">
      <c r="A7233" s="13">
        <v>73.330000000000098</v>
      </c>
      <c r="B7233" s="49" t="s">
        <v>25</v>
      </c>
    </row>
    <row r="7234" spans="1:2" x14ac:dyDescent="0.25">
      <c r="A7234" s="13">
        <v>73.340000000000103</v>
      </c>
      <c r="B7234" s="49" t="s">
        <v>25</v>
      </c>
    </row>
    <row r="7235" spans="1:2" x14ac:dyDescent="0.25">
      <c r="A7235" s="13">
        <v>73.350000000000094</v>
      </c>
      <c r="B7235" s="49" t="s">
        <v>25</v>
      </c>
    </row>
    <row r="7236" spans="1:2" x14ac:dyDescent="0.25">
      <c r="A7236" s="13">
        <v>73.360000000000099</v>
      </c>
      <c r="B7236" s="49" t="s">
        <v>25</v>
      </c>
    </row>
    <row r="7237" spans="1:2" x14ac:dyDescent="0.25">
      <c r="A7237" s="13">
        <v>73.370000000000104</v>
      </c>
      <c r="B7237" s="49" t="s">
        <v>25</v>
      </c>
    </row>
    <row r="7238" spans="1:2" x14ac:dyDescent="0.25">
      <c r="A7238" s="13">
        <v>73.380000000000095</v>
      </c>
      <c r="B7238" s="49" t="s">
        <v>25</v>
      </c>
    </row>
    <row r="7239" spans="1:2" x14ac:dyDescent="0.25">
      <c r="A7239" s="13">
        <v>73.3900000000001</v>
      </c>
      <c r="B7239" s="49" t="s">
        <v>25</v>
      </c>
    </row>
    <row r="7240" spans="1:2" x14ac:dyDescent="0.25">
      <c r="A7240" s="13">
        <v>73.400000000000105</v>
      </c>
      <c r="B7240" s="49" t="s">
        <v>25</v>
      </c>
    </row>
    <row r="7241" spans="1:2" x14ac:dyDescent="0.25">
      <c r="A7241" s="13">
        <v>73.410000000000096</v>
      </c>
      <c r="B7241" s="49" t="s">
        <v>25</v>
      </c>
    </row>
    <row r="7242" spans="1:2" x14ac:dyDescent="0.25">
      <c r="A7242" s="13">
        <v>73.420000000000101</v>
      </c>
      <c r="B7242" s="49" t="s">
        <v>25</v>
      </c>
    </row>
    <row r="7243" spans="1:2" x14ac:dyDescent="0.25">
      <c r="A7243" s="13">
        <v>73.430000000000106</v>
      </c>
      <c r="B7243" s="49" t="s">
        <v>25</v>
      </c>
    </row>
    <row r="7244" spans="1:2" x14ac:dyDescent="0.25">
      <c r="A7244" s="13">
        <v>73.440000000000097</v>
      </c>
      <c r="B7244" s="49" t="s">
        <v>25</v>
      </c>
    </row>
    <row r="7245" spans="1:2" x14ac:dyDescent="0.25">
      <c r="A7245" s="13">
        <v>73.450000000000102</v>
      </c>
      <c r="B7245" s="49" t="s">
        <v>25</v>
      </c>
    </row>
    <row r="7246" spans="1:2" x14ac:dyDescent="0.25">
      <c r="A7246" s="13">
        <v>73.460000000000093</v>
      </c>
      <c r="B7246" s="49" t="s">
        <v>25</v>
      </c>
    </row>
    <row r="7247" spans="1:2" x14ac:dyDescent="0.25">
      <c r="A7247" s="13">
        <v>73.470000000000098</v>
      </c>
      <c r="B7247" s="49" t="s">
        <v>25</v>
      </c>
    </row>
    <row r="7248" spans="1:2" x14ac:dyDescent="0.25">
      <c r="A7248" s="13">
        <v>73.480000000000103</v>
      </c>
      <c r="B7248" s="49" t="s">
        <v>25</v>
      </c>
    </row>
    <row r="7249" spans="1:2" x14ac:dyDescent="0.25">
      <c r="A7249" s="13">
        <v>73.490000000000094</v>
      </c>
      <c r="B7249" s="49" t="s">
        <v>25</v>
      </c>
    </row>
    <row r="7250" spans="1:2" x14ac:dyDescent="0.25">
      <c r="A7250" s="13">
        <v>73.500000000000099</v>
      </c>
      <c r="B7250" s="49" t="s">
        <v>25</v>
      </c>
    </row>
    <row r="7251" spans="1:2" x14ac:dyDescent="0.25">
      <c r="A7251" s="13">
        <v>73.510000000000105</v>
      </c>
      <c r="B7251" s="49" t="s">
        <v>25</v>
      </c>
    </row>
    <row r="7252" spans="1:2" x14ac:dyDescent="0.25">
      <c r="A7252" s="13">
        <v>73.520000000000095</v>
      </c>
      <c r="B7252" s="49" t="s">
        <v>25</v>
      </c>
    </row>
    <row r="7253" spans="1:2" x14ac:dyDescent="0.25">
      <c r="A7253" s="13">
        <v>73.530000000000101</v>
      </c>
      <c r="B7253" s="49" t="s">
        <v>25</v>
      </c>
    </row>
    <row r="7254" spans="1:2" x14ac:dyDescent="0.25">
      <c r="A7254" s="13">
        <v>73.540000000000106</v>
      </c>
      <c r="B7254" s="49" t="s">
        <v>25</v>
      </c>
    </row>
    <row r="7255" spans="1:2" x14ac:dyDescent="0.25">
      <c r="A7255" s="13">
        <v>73.550000000000097</v>
      </c>
      <c r="B7255" s="49" t="s">
        <v>25</v>
      </c>
    </row>
    <row r="7256" spans="1:2" x14ac:dyDescent="0.25">
      <c r="A7256" s="13">
        <v>73.560000000000102</v>
      </c>
      <c r="B7256" s="49" t="s">
        <v>25</v>
      </c>
    </row>
    <row r="7257" spans="1:2" x14ac:dyDescent="0.25">
      <c r="A7257" s="13">
        <v>73.570000000000107</v>
      </c>
      <c r="B7257" s="49" t="s">
        <v>25</v>
      </c>
    </row>
    <row r="7258" spans="1:2" x14ac:dyDescent="0.25">
      <c r="A7258" s="13">
        <v>73.580000000000098</v>
      </c>
      <c r="B7258" s="49" t="s">
        <v>25</v>
      </c>
    </row>
    <row r="7259" spans="1:2" x14ac:dyDescent="0.25">
      <c r="A7259" s="13">
        <v>73.590000000000103</v>
      </c>
      <c r="B7259" s="49" t="s">
        <v>25</v>
      </c>
    </row>
    <row r="7260" spans="1:2" x14ac:dyDescent="0.25">
      <c r="A7260" s="13">
        <v>73.600000000000094</v>
      </c>
      <c r="B7260" s="49" t="s">
        <v>25</v>
      </c>
    </row>
    <row r="7261" spans="1:2" x14ac:dyDescent="0.25">
      <c r="A7261" s="13">
        <v>73.610000000000099</v>
      </c>
      <c r="B7261" s="49" t="s">
        <v>25</v>
      </c>
    </row>
    <row r="7262" spans="1:2" x14ac:dyDescent="0.25">
      <c r="A7262" s="13">
        <v>73.620000000000104</v>
      </c>
      <c r="B7262" s="49" t="s">
        <v>25</v>
      </c>
    </row>
    <row r="7263" spans="1:2" x14ac:dyDescent="0.25">
      <c r="A7263" s="13">
        <v>73.630000000000095</v>
      </c>
      <c r="B7263" s="49" t="s">
        <v>25</v>
      </c>
    </row>
    <row r="7264" spans="1:2" x14ac:dyDescent="0.25">
      <c r="A7264" s="13">
        <v>73.6400000000001</v>
      </c>
      <c r="B7264" s="49" t="s">
        <v>25</v>
      </c>
    </row>
    <row r="7265" spans="1:2" x14ac:dyDescent="0.25">
      <c r="A7265" s="13">
        <v>73.650000000000105</v>
      </c>
      <c r="B7265" s="49" t="s">
        <v>25</v>
      </c>
    </row>
    <row r="7266" spans="1:2" x14ac:dyDescent="0.25">
      <c r="A7266" s="13">
        <v>73.660000000000096</v>
      </c>
      <c r="B7266" s="49" t="s">
        <v>25</v>
      </c>
    </row>
    <row r="7267" spans="1:2" x14ac:dyDescent="0.25">
      <c r="A7267" s="13">
        <v>73.670000000000101</v>
      </c>
      <c r="B7267" s="49" t="s">
        <v>25</v>
      </c>
    </row>
    <row r="7268" spans="1:2" x14ac:dyDescent="0.25">
      <c r="A7268" s="13">
        <v>73.680000000000106</v>
      </c>
      <c r="B7268" s="49" t="s">
        <v>25</v>
      </c>
    </row>
    <row r="7269" spans="1:2" x14ac:dyDescent="0.25">
      <c r="A7269" s="13">
        <v>73.690000000000097</v>
      </c>
      <c r="B7269" s="49" t="s">
        <v>25</v>
      </c>
    </row>
    <row r="7270" spans="1:2" x14ac:dyDescent="0.25">
      <c r="A7270" s="13">
        <v>73.700000000000102</v>
      </c>
      <c r="B7270" s="49" t="s">
        <v>25</v>
      </c>
    </row>
    <row r="7271" spans="1:2" x14ac:dyDescent="0.25">
      <c r="A7271" s="13">
        <v>73.710000000000093</v>
      </c>
      <c r="B7271" s="49" t="s">
        <v>25</v>
      </c>
    </row>
    <row r="7272" spans="1:2" x14ac:dyDescent="0.25">
      <c r="A7272" s="13">
        <v>73.720000000000098</v>
      </c>
      <c r="B7272" s="49" t="s">
        <v>25</v>
      </c>
    </row>
    <row r="7273" spans="1:2" x14ac:dyDescent="0.25">
      <c r="A7273" s="13">
        <v>73.730000000000103</v>
      </c>
      <c r="B7273" s="49" t="s">
        <v>25</v>
      </c>
    </row>
    <row r="7274" spans="1:2" x14ac:dyDescent="0.25">
      <c r="A7274" s="13">
        <v>73.740000000000094</v>
      </c>
      <c r="B7274" s="49" t="s">
        <v>25</v>
      </c>
    </row>
    <row r="7275" spans="1:2" x14ac:dyDescent="0.25">
      <c r="A7275" s="13">
        <v>73.750000000000099</v>
      </c>
      <c r="B7275" s="49" t="s">
        <v>25</v>
      </c>
    </row>
    <row r="7276" spans="1:2" x14ac:dyDescent="0.25">
      <c r="A7276" s="13">
        <v>73.760000000000105</v>
      </c>
      <c r="B7276" s="49" t="s">
        <v>25</v>
      </c>
    </row>
    <row r="7277" spans="1:2" x14ac:dyDescent="0.25">
      <c r="A7277" s="13">
        <v>73.770000000000095</v>
      </c>
      <c r="B7277" s="49" t="s">
        <v>25</v>
      </c>
    </row>
    <row r="7278" spans="1:2" x14ac:dyDescent="0.25">
      <c r="A7278" s="13">
        <v>73.780000000000101</v>
      </c>
      <c r="B7278" s="49" t="s">
        <v>25</v>
      </c>
    </row>
    <row r="7279" spans="1:2" x14ac:dyDescent="0.25">
      <c r="A7279" s="13">
        <v>73.790000000000106</v>
      </c>
      <c r="B7279" s="49" t="s">
        <v>25</v>
      </c>
    </row>
    <row r="7280" spans="1:2" x14ac:dyDescent="0.25">
      <c r="A7280" s="13">
        <v>73.800000000000097</v>
      </c>
      <c r="B7280" s="49" t="s">
        <v>25</v>
      </c>
    </row>
    <row r="7281" spans="1:2" x14ac:dyDescent="0.25">
      <c r="A7281" s="13">
        <v>73.810000000000102</v>
      </c>
      <c r="B7281" s="49" t="s">
        <v>25</v>
      </c>
    </row>
    <row r="7282" spans="1:2" x14ac:dyDescent="0.25">
      <c r="A7282" s="13">
        <v>73.820000000000107</v>
      </c>
      <c r="B7282" s="49" t="s">
        <v>25</v>
      </c>
    </row>
    <row r="7283" spans="1:2" x14ac:dyDescent="0.25">
      <c r="A7283" s="13">
        <v>73.830000000000098</v>
      </c>
      <c r="B7283" s="49" t="s">
        <v>25</v>
      </c>
    </row>
    <row r="7284" spans="1:2" x14ac:dyDescent="0.25">
      <c r="A7284" s="13">
        <v>73.840000000000103</v>
      </c>
      <c r="B7284" s="49" t="s">
        <v>25</v>
      </c>
    </row>
    <row r="7285" spans="1:2" x14ac:dyDescent="0.25">
      <c r="A7285" s="13">
        <v>73.850000000000094</v>
      </c>
      <c r="B7285" s="49" t="s">
        <v>25</v>
      </c>
    </row>
    <row r="7286" spans="1:2" x14ac:dyDescent="0.25">
      <c r="A7286" s="13">
        <v>73.860000000000099</v>
      </c>
      <c r="B7286" s="49" t="s">
        <v>25</v>
      </c>
    </row>
    <row r="7287" spans="1:2" x14ac:dyDescent="0.25">
      <c r="A7287" s="13">
        <v>73.870000000000104</v>
      </c>
      <c r="B7287" s="49" t="s">
        <v>25</v>
      </c>
    </row>
    <row r="7288" spans="1:2" x14ac:dyDescent="0.25">
      <c r="A7288" s="13">
        <v>73.880000000000095</v>
      </c>
      <c r="B7288" s="49" t="s">
        <v>25</v>
      </c>
    </row>
    <row r="7289" spans="1:2" x14ac:dyDescent="0.25">
      <c r="A7289" s="13">
        <v>73.8900000000001</v>
      </c>
      <c r="B7289" s="49" t="s">
        <v>25</v>
      </c>
    </row>
    <row r="7290" spans="1:2" x14ac:dyDescent="0.25">
      <c r="A7290" s="13">
        <v>73.900000000000105</v>
      </c>
      <c r="B7290" s="49" t="s">
        <v>25</v>
      </c>
    </row>
    <row r="7291" spans="1:2" x14ac:dyDescent="0.25">
      <c r="A7291" s="13">
        <v>73.910000000000096</v>
      </c>
      <c r="B7291" s="49" t="s">
        <v>25</v>
      </c>
    </row>
    <row r="7292" spans="1:2" x14ac:dyDescent="0.25">
      <c r="A7292" s="13">
        <v>73.920000000000101</v>
      </c>
      <c r="B7292" s="49" t="s">
        <v>25</v>
      </c>
    </row>
    <row r="7293" spans="1:2" x14ac:dyDescent="0.25">
      <c r="A7293" s="13">
        <v>73.930000000000106</v>
      </c>
      <c r="B7293" s="49" t="s">
        <v>25</v>
      </c>
    </row>
    <row r="7294" spans="1:2" x14ac:dyDescent="0.25">
      <c r="A7294" s="13">
        <v>73.940000000000097</v>
      </c>
      <c r="B7294" s="49" t="s">
        <v>25</v>
      </c>
    </row>
    <row r="7295" spans="1:2" x14ac:dyDescent="0.25">
      <c r="A7295" s="13">
        <v>73.950000000000102</v>
      </c>
      <c r="B7295" s="49" t="s">
        <v>25</v>
      </c>
    </row>
    <row r="7296" spans="1:2" x14ac:dyDescent="0.25">
      <c r="A7296" s="13">
        <v>73.960000000000093</v>
      </c>
      <c r="B7296" s="49" t="s">
        <v>25</v>
      </c>
    </row>
    <row r="7297" spans="1:2" x14ac:dyDescent="0.25">
      <c r="A7297" s="13">
        <v>73.970000000000098</v>
      </c>
      <c r="B7297" s="49" t="s">
        <v>25</v>
      </c>
    </row>
    <row r="7298" spans="1:2" x14ac:dyDescent="0.25">
      <c r="A7298" s="13">
        <v>73.980000000000103</v>
      </c>
      <c r="B7298" s="49" t="s">
        <v>25</v>
      </c>
    </row>
    <row r="7299" spans="1:2" x14ac:dyDescent="0.25">
      <c r="A7299" s="13">
        <v>73.990000000000094</v>
      </c>
      <c r="B7299" s="49" t="s">
        <v>25</v>
      </c>
    </row>
    <row r="7300" spans="1:2" x14ac:dyDescent="0.25">
      <c r="A7300" s="13">
        <v>74.000000000000099</v>
      </c>
      <c r="B7300" s="49" t="s">
        <v>25</v>
      </c>
    </row>
    <row r="7301" spans="1:2" x14ac:dyDescent="0.25">
      <c r="A7301" s="13">
        <v>74.010000000000105</v>
      </c>
      <c r="B7301" s="49" t="s">
        <v>25</v>
      </c>
    </row>
    <row r="7302" spans="1:2" x14ac:dyDescent="0.25">
      <c r="A7302" s="13">
        <v>74.020000000000095</v>
      </c>
      <c r="B7302" s="49" t="s">
        <v>25</v>
      </c>
    </row>
    <row r="7303" spans="1:2" x14ac:dyDescent="0.25">
      <c r="A7303" s="13">
        <v>74.030000000000101</v>
      </c>
      <c r="B7303" s="49" t="s">
        <v>25</v>
      </c>
    </row>
    <row r="7304" spans="1:2" x14ac:dyDescent="0.25">
      <c r="A7304" s="13">
        <v>74.040000000000106</v>
      </c>
      <c r="B7304" s="49" t="s">
        <v>25</v>
      </c>
    </row>
    <row r="7305" spans="1:2" x14ac:dyDescent="0.25">
      <c r="A7305" s="13">
        <v>74.050000000000097</v>
      </c>
      <c r="B7305" s="49" t="s">
        <v>25</v>
      </c>
    </row>
    <row r="7306" spans="1:2" x14ac:dyDescent="0.25">
      <c r="A7306" s="13">
        <v>74.060000000000102</v>
      </c>
      <c r="B7306" s="49" t="s">
        <v>25</v>
      </c>
    </row>
    <row r="7307" spans="1:2" x14ac:dyDescent="0.25">
      <c r="A7307" s="13">
        <v>74.070000000000107</v>
      </c>
      <c r="B7307" s="49" t="s">
        <v>25</v>
      </c>
    </row>
    <row r="7308" spans="1:2" x14ac:dyDescent="0.25">
      <c r="A7308" s="13">
        <v>74.080000000000098</v>
      </c>
      <c r="B7308" s="49" t="s">
        <v>25</v>
      </c>
    </row>
    <row r="7309" spans="1:2" x14ac:dyDescent="0.25">
      <c r="A7309" s="13">
        <v>74.090000000000103</v>
      </c>
      <c r="B7309" s="49" t="s">
        <v>25</v>
      </c>
    </row>
    <row r="7310" spans="1:2" x14ac:dyDescent="0.25">
      <c r="A7310" s="13">
        <v>74.100000000000094</v>
      </c>
      <c r="B7310" s="49" t="s">
        <v>25</v>
      </c>
    </row>
    <row r="7311" spans="1:2" x14ac:dyDescent="0.25">
      <c r="A7311" s="13">
        <v>74.110000000000099</v>
      </c>
      <c r="B7311" s="49" t="s">
        <v>25</v>
      </c>
    </row>
    <row r="7312" spans="1:2" x14ac:dyDescent="0.25">
      <c r="A7312" s="13">
        <v>74.120000000000104</v>
      </c>
      <c r="B7312" s="49" t="s">
        <v>25</v>
      </c>
    </row>
    <row r="7313" spans="1:2" x14ac:dyDescent="0.25">
      <c r="A7313" s="13">
        <v>74.130000000000095</v>
      </c>
      <c r="B7313" s="49" t="s">
        <v>25</v>
      </c>
    </row>
    <row r="7314" spans="1:2" x14ac:dyDescent="0.25">
      <c r="A7314" s="13">
        <v>74.1400000000001</v>
      </c>
      <c r="B7314" s="49" t="s">
        <v>25</v>
      </c>
    </row>
    <row r="7315" spans="1:2" x14ac:dyDescent="0.25">
      <c r="A7315" s="13">
        <v>74.150000000000105</v>
      </c>
      <c r="B7315" s="49" t="s">
        <v>25</v>
      </c>
    </row>
    <row r="7316" spans="1:2" x14ac:dyDescent="0.25">
      <c r="A7316" s="13">
        <v>74.160000000000096</v>
      </c>
      <c r="B7316" s="49" t="s">
        <v>25</v>
      </c>
    </row>
    <row r="7317" spans="1:2" x14ac:dyDescent="0.25">
      <c r="A7317" s="13">
        <v>74.170000000000101</v>
      </c>
      <c r="B7317" s="49" t="s">
        <v>25</v>
      </c>
    </row>
    <row r="7318" spans="1:2" x14ac:dyDescent="0.25">
      <c r="A7318" s="13">
        <v>74.180000000000106</v>
      </c>
      <c r="B7318" s="49" t="s">
        <v>25</v>
      </c>
    </row>
    <row r="7319" spans="1:2" x14ac:dyDescent="0.25">
      <c r="A7319" s="13">
        <v>74.190000000000097</v>
      </c>
      <c r="B7319" s="49" t="s">
        <v>25</v>
      </c>
    </row>
    <row r="7320" spans="1:2" x14ac:dyDescent="0.25">
      <c r="A7320" s="13">
        <v>74.200000000000102</v>
      </c>
      <c r="B7320" s="49" t="s">
        <v>25</v>
      </c>
    </row>
    <row r="7321" spans="1:2" x14ac:dyDescent="0.25">
      <c r="A7321" s="13">
        <v>74.210000000000093</v>
      </c>
      <c r="B7321" s="49" t="s">
        <v>25</v>
      </c>
    </row>
    <row r="7322" spans="1:2" x14ac:dyDescent="0.25">
      <c r="A7322" s="13">
        <v>74.220000000000098</v>
      </c>
      <c r="B7322" s="49" t="s">
        <v>25</v>
      </c>
    </row>
    <row r="7323" spans="1:2" x14ac:dyDescent="0.25">
      <c r="A7323" s="13">
        <v>74.230000000000103</v>
      </c>
      <c r="B7323" s="49" t="s">
        <v>25</v>
      </c>
    </row>
    <row r="7324" spans="1:2" x14ac:dyDescent="0.25">
      <c r="A7324" s="13">
        <v>74.240000000000094</v>
      </c>
      <c r="B7324" s="49" t="s">
        <v>25</v>
      </c>
    </row>
    <row r="7325" spans="1:2" x14ac:dyDescent="0.25">
      <c r="A7325" s="13">
        <v>74.250000000000099</v>
      </c>
      <c r="B7325" s="49" t="s">
        <v>25</v>
      </c>
    </row>
    <row r="7326" spans="1:2" x14ac:dyDescent="0.25">
      <c r="A7326" s="13">
        <v>74.260000000000105</v>
      </c>
      <c r="B7326" s="49" t="s">
        <v>25</v>
      </c>
    </row>
    <row r="7327" spans="1:2" x14ac:dyDescent="0.25">
      <c r="A7327" s="13">
        <v>74.270000000000095</v>
      </c>
      <c r="B7327" s="49" t="s">
        <v>25</v>
      </c>
    </row>
    <row r="7328" spans="1:2" x14ac:dyDescent="0.25">
      <c r="A7328" s="13">
        <v>74.280000000000101</v>
      </c>
      <c r="B7328" s="49" t="s">
        <v>25</v>
      </c>
    </row>
    <row r="7329" spans="1:2" x14ac:dyDescent="0.25">
      <c r="A7329" s="13">
        <v>74.290000000000106</v>
      </c>
      <c r="B7329" s="49" t="s">
        <v>25</v>
      </c>
    </row>
    <row r="7330" spans="1:2" x14ac:dyDescent="0.25">
      <c r="A7330" s="13">
        <v>74.300000000000097</v>
      </c>
      <c r="B7330" s="49" t="s">
        <v>25</v>
      </c>
    </row>
    <row r="7331" spans="1:2" x14ac:dyDescent="0.25">
      <c r="A7331" s="13">
        <v>74.310000000000102</v>
      </c>
      <c r="B7331" s="49" t="s">
        <v>25</v>
      </c>
    </row>
    <row r="7332" spans="1:2" x14ac:dyDescent="0.25">
      <c r="A7332" s="13">
        <v>74.320000000000107</v>
      </c>
      <c r="B7332" s="49" t="s">
        <v>25</v>
      </c>
    </row>
    <row r="7333" spans="1:2" x14ac:dyDescent="0.25">
      <c r="A7333" s="13">
        <v>74.330000000000098</v>
      </c>
      <c r="B7333" s="49" t="s">
        <v>25</v>
      </c>
    </row>
    <row r="7334" spans="1:2" x14ac:dyDescent="0.25">
      <c r="A7334" s="13">
        <v>74.340000000000103</v>
      </c>
      <c r="B7334" s="49" t="s">
        <v>25</v>
      </c>
    </row>
    <row r="7335" spans="1:2" x14ac:dyDescent="0.25">
      <c r="A7335" s="13">
        <v>74.350000000000094</v>
      </c>
      <c r="B7335" s="49" t="s">
        <v>25</v>
      </c>
    </row>
    <row r="7336" spans="1:2" x14ac:dyDescent="0.25">
      <c r="A7336" s="13">
        <v>74.360000000000099</v>
      </c>
      <c r="B7336" s="49" t="s">
        <v>25</v>
      </c>
    </row>
    <row r="7337" spans="1:2" x14ac:dyDescent="0.25">
      <c r="A7337" s="13">
        <v>74.370000000000104</v>
      </c>
      <c r="B7337" s="49" t="s">
        <v>25</v>
      </c>
    </row>
    <row r="7338" spans="1:2" x14ac:dyDescent="0.25">
      <c r="A7338" s="13">
        <v>74.380000000000095</v>
      </c>
      <c r="B7338" s="49" t="s">
        <v>25</v>
      </c>
    </row>
    <row r="7339" spans="1:2" x14ac:dyDescent="0.25">
      <c r="A7339" s="13">
        <v>74.3900000000001</v>
      </c>
      <c r="B7339" s="49" t="s">
        <v>25</v>
      </c>
    </row>
    <row r="7340" spans="1:2" x14ac:dyDescent="0.25">
      <c r="A7340" s="13">
        <v>74.400000000000105</v>
      </c>
      <c r="B7340" s="49" t="s">
        <v>25</v>
      </c>
    </row>
    <row r="7341" spans="1:2" x14ac:dyDescent="0.25">
      <c r="A7341" s="13">
        <v>74.410000000000096</v>
      </c>
      <c r="B7341" s="49" t="s">
        <v>25</v>
      </c>
    </row>
    <row r="7342" spans="1:2" x14ac:dyDescent="0.25">
      <c r="A7342" s="13">
        <v>74.420000000000101</v>
      </c>
      <c r="B7342" s="49" t="s">
        <v>25</v>
      </c>
    </row>
    <row r="7343" spans="1:2" x14ac:dyDescent="0.25">
      <c r="A7343" s="13">
        <v>74.430000000000106</v>
      </c>
      <c r="B7343" s="49" t="s">
        <v>25</v>
      </c>
    </row>
    <row r="7344" spans="1:2" x14ac:dyDescent="0.25">
      <c r="A7344" s="13">
        <v>74.440000000000097</v>
      </c>
      <c r="B7344" s="49" t="s">
        <v>25</v>
      </c>
    </row>
    <row r="7345" spans="1:2" x14ac:dyDescent="0.25">
      <c r="A7345" s="13">
        <v>74.450000000000102</v>
      </c>
      <c r="B7345" s="49" t="s">
        <v>25</v>
      </c>
    </row>
    <row r="7346" spans="1:2" x14ac:dyDescent="0.25">
      <c r="A7346" s="13">
        <v>74.460000000000093</v>
      </c>
      <c r="B7346" s="49" t="s">
        <v>25</v>
      </c>
    </row>
    <row r="7347" spans="1:2" x14ac:dyDescent="0.25">
      <c r="A7347" s="13">
        <v>74.470000000000098</v>
      </c>
      <c r="B7347" s="49" t="s">
        <v>25</v>
      </c>
    </row>
    <row r="7348" spans="1:2" x14ac:dyDescent="0.25">
      <c r="A7348" s="13">
        <v>74.480000000000103</v>
      </c>
      <c r="B7348" s="49" t="s">
        <v>25</v>
      </c>
    </row>
    <row r="7349" spans="1:2" x14ac:dyDescent="0.25">
      <c r="A7349" s="13">
        <v>74.490000000000094</v>
      </c>
      <c r="B7349" s="49" t="s">
        <v>25</v>
      </c>
    </row>
    <row r="7350" spans="1:2" x14ac:dyDescent="0.25">
      <c r="A7350" s="13">
        <v>74.500000000000099</v>
      </c>
      <c r="B7350" s="49" t="s">
        <v>25</v>
      </c>
    </row>
    <row r="7351" spans="1:2" x14ac:dyDescent="0.25">
      <c r="A7351" s="13">
        <v>74.510000000000105</v>
      </c>
      <c r="B7351" s="49" t="s">
        <v>25</v>
      </c>
    </row>
    <row r="7352" spans="1:2" x14ac:dyDescent="0.25">
      <c r="A7352" s="13">
        <v>74.520000000000095</v>
      </c>
      <c r="B7352" s="49" t="s">
        <v>25</v>
      </c>
    </row>
    <row r="7353" spans="1:2" x14ac:dyDescent="0.25">
      <c r="A7353" s="13">
        <v>74.530000000000101</v>
      </c>
      <c r="B7353" s="49" t="s">
        <v>25</v>
      </c>
    </row>
    <row r="7354" spans="1:2" x14ac:dyDescent="0.25">
      <c r="A7354" s="13">
        <v>74.540000000000106</v>
      </c>
      <c r="B7354" s="49" t="s">
        <v>25</v>
      </c>
    </row>
    <row r="7355" spans="1:2" x14ac:dyDescent="0.25">
      <c r="A7355" s="13">
        <v>74.550000000000097</v>
      </c>
      <c r="B7355" s="49" t="s">
        <v>25</v>
      </c>
    </row>
    <row r="7356" spans="1:2" x14ac:dyDescent="0.25">
      <c r="A7356" s="13">
        <v>74.560000000000102</v>
      </c>
      <c r="B7356" s="49" t="s">
        <v>25</v>
      </c>
    </row>
    <row r="7357" spans="1:2" x14ac:dyDescent="0.25">
      <c r="A7357" s="13">
        <v>74.570000000000107</v>
      </c>
      <c r="B7357" s="49" t="s">
        <v>25</v>
      </c>
    </row>
    <row r="7358" spans="1:2" x14ac:dyDescent="0.25">
      <c r="A7358" s="13">
        <v>74.580000000000098</v>
      </c>
      <c r="B7358" s="49" t="s">
        <v>25</v>
      </c>
    </row>
    <row r="7359" spans="1:2" x14ac:dyDescent="0.25">
      <c r="A7359" s="13">
        <v>74.590000000000103</v>
      </c>
      <c r="B7359" s="49" t="s">
        <v>25</v>
      </c>
    </row>
    <row r="7360" spans="1:2" x14ac:dyDescent="0.25">
      <c r="A7360" s="13">
        <v>74.600000000000094</v>
      </c>
      <c r="B7360" s="49" t="s">
        <v>25</v>
      </c>
    </row>
    <row r="7361" spans="1:2" x14ac:dyDescent="0.25">
      <c r="A7361" s="13">
        <v>74.610000000000099</v>
      </c>
      <c r="B7361" s="49" t="s">
        <v>25</v>
      </c>
    </row>
    <row r="7362" spans="1:2" x14ac:dyDescent="0.25">
      <c r="A7362" s="13">
        <v>74.620000000000104</v>
      </c>
      <c r="B7362" s="49" t="s">
        <v>25</v>
      </c>
    </row>
    <row r="7363" spans="1:2" x14ac:dyDescent="0.25">
      <c r="A7363" s="13">
        <v>74.630000000000095</v>
      </c>
      <c r="B7363" s="49" t="s">
        <v>25</v>
      </c>
    </row>
    <row r="7364" spans="1:2" x14ac:dyDescent="0.25">
      <c r="A7364" s="13">
        <v>74.6400000000001</v>
      </c>
      <c r="B7364" s="49" t="s">
        <v>25</v>
      </c>
    </row>
    <row r="7365" spans="1:2" x14ac:dyDescent="0.25">
      <c r="A7365" s="13">
        <v>74.650000000000105</v>
      </c>
      <c r="B7365" s="49" t="s">
        <v>25</v>
      </c>
    </row>
    <row r="7366" spans="1:2" x14ac:dyDescent="0.25">
      <c r="A7366" s="13">
        <v>74.660000000000096</v>
      </c>
      <c r="B7366" s="49" t="s">
        <v>25</v>
      </c>
    </row>
    <row r="7367" spans="1:2" x14ac:dyDescent="0.25">
      <c r="A7367" s="13">
        <v>74.670000000000101</v>
      </c>
      <c r="B7367" s="49" t="s">
        <v>25</v>
      </c>
    </row>
    <row r="7368" spans="1:2" x14ac:dyDescent="0.25">
      <c r="A7368" s="13">
        <v>74.680000000000106</v>
      </c>
      <c r="B7368" s="49" t="s">
        <v>25</v>
      </c>
    </row>
    <row r="7369" spans="1:2" x14ac:dyDescent="0.25">
      <c r="A7369" s="13">
        <v>74.690000000000097</v>
      </c>
      <c r="B7369" s="49" t="s">
        <v>25</v>
      </c>
    </row>
    <row r="7370" spans="1:2" x14ac:dyDescent="0.25">
      <c r="A7370" s="13">
        <v>74.700000000000102</v>
      </c>
      <c r="B7370" s="49" t="s">
        <v>25</v>
      </c>
    </row>
    <row r="7371" spans="1:2" x14ac:dyDescent="0.25">
      <c r="A7371" s="13">
        <v>74.710000000000093</v>
      </c>
      <c r="B7371" s="49" t="s">
        <v>25</v>
      </c>
    </row>
    <row r="7372" spans="1:2" x14ac:dyDescent="0.25">
      <c r="A7372" s="13">
        <v>74.720000000000098</v>
      </c>
      <c r="B7372" s="49" t="s">
        <v>25</v>
      </c>
    </row>
    <row r="7373" spans="1:2" x14ac:dyDescent="0.25">
      <c r="A7373" s="13">
        <v>74.730000000000103</v>
      </c>
      <c r="B7373" s="49" t="s">
        <v>25</v>
      </c>
    </row>
    <row r="7374" spans="1:2" x14ac:dyDescent="0.25">
      <c r="A7374" s="13">
        <v>74.740000000000094</v>
      </c>
      <c r="B7374" s="49" t="s">
        <v>25</v>
      </c>
    </row>
    <row r="7375" spans="1:2" x14ac:dyDescent="0.25">
      <c r="A7375" s="13">
        <v>74.750000000000099</v>
      </c>
      <c r="B7375" s="49" t="s">
        <v>25</v>
      </c>
    </row>
    <row r="7376" spans="1:2" x14ac:dyDescent="0.25">
      <c r="A7376" s="13">
        <v>74.760000000000105</v>
      </c>
      <c r="B7376" s="49" t="s">
        <v>25</v>
      </c>
    </row>
    <row r="7377" spans="1:2" x14ac:dyDescent="0.25">
      <c r="A7377" s="13">
        <v>74.770000000000095</v>
      </c>
      <c r="B7377" s="49" t="s">
        <v>25</v>
      </c>
    </row>
    <row r="7378" spans="1:2" x14ac:dyDescent="0.25">
      <c r="A7378" s="13">
        <v>74.780000000000101</v>
      </c>
      <c r="B7378" s="49" t="s">
        <v>25</v>
      </c>
    </row>
    <row r="7379" spans="1:2" x14ac:dyDescent="0.25">
      <c r="A7379" s="13">
        <v>74.790000000000106</v>
      </c>
      <c r="B7379" s="49" t="s">
        <v>25</v>
      </c>
    </row>
    <row r="7380" spans="1:2" x14ac:dyDescent="0.25">
      <c r="A7380" s="13">
        <v>74.800000000000097</v>
      </c>
      <c r="B7380" s="49" t="s">
        <v>25</v>
      </c>
    </row>
    <row r="7381" spans="1:2" x14ac:dyDescent="0.25">
      <c r="A7381" s="13">
        <v>74.810000000000102</v>
      </c>
      <c r="B7381" s="49" t="s">
        <v>25</v>
      </c>
    </row>
    <row r="7382" spans="1:2" x14ac:dyDescent="0.25">
      <c r="A7382" s="13">
        <v>74.820000000000107</v>
      </c>
      <c r="B7382" s="49" t="s">
        <v>25</v>
      </c>
    </row>
    <row r="7383" spans="1:2" x14ac:dyDescent="0.25">
      <c r="A7383" s="13">
        <v>74.830000000000098</v>
      </c>
      <c r="B7383" s="49" t="s">
        <v>25</v>
      </c>
    </row>
    <row r="7384" spans="1:2" x14ac:dyDescent="0.25">
      <c r="A7384" s="13">
        <v>74.840000000000103</v>
      </c>
      <c r="B7384" s="49" t="s">
        <v>25</v>
      </c>
    </row>
    <row r="7385" spans="1:2" x14ac:dyDescent="0.25">
      <c r="A7385" s="13">
        <v>74.850000000000094</v>
      </c>
      <c r="B7385" s="49" t="s">
        <v>25</v>
      </c>
    </row>
    <row r="7386" spans="1:2" x14ac:dyDescent="0.25">
      <c r="A7386" s="13">
        <v>74.860000000000099</v>
      </c>
      <c r="B7386" s="49" t="s">
        <v>25</v>
      </c>
    </row>
    <row r="7387" spans="1:2" x14ac:dyDescent="0.25">
      <c r="A7387" s="13">
        <v>74.870000000000104</v>
      </c>
      <c r="B7387" s="49" t="s">
        <v>25</v>
      </c>
    </row>
    <row r="7388" spans="1:2" x14ac:dyDescent="0.25">
      <c r="A7388" s="13">
        <v>74.880000000000095</v>
      </c>
      <c r="B7388" s="49" t="s">
        <v>25</v>
      </c>
    </row>
    <row r="7389" spans="1:2" x14ac:dyDescent="0.25">
      <c r="A7389" s="13">
        <v>74.8900000000001</v>
      </c>
      <c r="B7389" s="49" t="s">
        <v>25</v>
      </c>
    </row>
    <row r="7390" spans="1:2" x14ac:dyDescent="0.25">
      <c r="A7390" s="13">
        <v>74.900000000000105</v>
      </c>
      <c r="B7390" s="49" t="s">
        <v>25</v>
      </c>
    </row>
    <row r="7391" spans="1:2" x14ac:dyDescent="0.25">
      <c r="A7391" s="13">
        <v>74.910000000000096</v>
      </c>
      <c r="B7391" s="49" t="s">
        <v>25</v>
      </c>
    </row>
    <row r="7392" spans="1:2" x14ac:dyDescent="0.25">
      <c r="A7392" s="13">
        <v>74.920000000000101</v>
      </c>
      <c r="B7392" s="49" t="s">
        <v>25</v>
      </c>
    </row>
    <row r="7393" spans="1:2" x14ac:dyDescent="0.25">
      <c r="A7393" s="13">
        <v>74.930000000000106</v>
      </c>
      <c r="B7393" s="49" t="s">
        <v>25</v>
      </c>
    </row>
    <row r="7394" spans="1:2" x14ac:dyDescent="0.25">
      <c r="A7394" s="13">
        <v>74.940000000000097</v>
      </c>
      <c r="B7394" s="49" t="s">
        <v>25</v>
      </c>
    </row>
    <row r="7395" spans="1:2" x14ac:dyDescent="0.25">
      <c r="A7395" s="13">
        <v>74.950000000000102</v>
      </c>
      <c r="B7395" s="49" t="s">
        <v>25</v>
      </c>
    </row>
    <row r="7396" spans="1:2" x14ac:dyDescent="0.25">
      <c r="A7396" s="13">
        <v>74.960000000000093</v>
      </c>
      <c r="B7396" s="49" t="s">
        <v>25</v>
      </c>
    </row>
    <row r="7397" spans="1:2" x14ac:dyDescent="0.25">
      <c r="A7397" s="13">
        <v>74.970000000000098</v>
      </c>
      <c r="B7397" s="49" t="s">
        <v>25</v>
      </c>
    </row>
    <row r="7398" spans="1:2" x14ac:dyDescent="0.25">
      <c r="A7398" s="13">
        <v>74.980000000000103</v>
      </c>
      <c r="B7398" s="49" t="s">
        <v>25</v>
      </c>
    </row>
    <row r="7399" spans="1:2" x14ac:dyDescent="0.25">
      <c r="A7399" s="13">
        <v>74.990000000000094</v>
      </c>
      <c r="B7399" s="49" t="s">
        <v>25</v>
      </c>
    </row>
    <row r="7400" spans="1:2" x14ac:dyDescent="0.25">
      <c r="A7400" s="13">
        <v>75.000000000000099</v>
      </c>
      <c r="B7400" s="49" t="s">
        <v>25</v>
      </c>
    </row>
    <row r="7401" spans="1:2" x14ac:dyDescent="0.25">
      <c r="A7401" s="13">
        <v>75.010000000000105</v>
      </c>
      <c r="B7401" s="49" t="s">
        <v>25</v>
      </c>
    </row>
    <row r="7402" spans="1:2" x14ac:dyDescent="0.25">
      <c r="A7402" s="13">
        <v>75.020000000000095</v>
      </c>
      <c r="B7402" s="49" t="s">
        <v>25</v>
      </c>
    </row>
    <row r="7403" spans="1:2" x14ac:dyDescent="0.25">
      <c r="A7403" s="13">
        <v>75.030000000000101</v>
      </c>
      <c r="B7403" s="49" t="s">
        <v>25</v>
      </c>
    </row>
    <row r="7404" spans="1:2" x14ac:dyDescent="0.25">
      <c r="A7404" s="13">
        <v>75.040000000000106</v>
      </c>
      <c r="B7404" s="49" t="s">
        <v>25</v>
      </c>
    </row>
    <row r="7405" spans="1:2" x14ac:dyDescent="0.25">
      <c r="A7405" s="13">
        <v>75.050000000000097</v>
      </c>
      <c r="B7405" s="49" t="s">
        <v>25</v>
      </c>
    </row>
    <row r="7406" spans="1:2" x14ac:dyDescent="0.25">
      <c r="A7406" s="13">
        <v>75.060000000000102</v>
      </c>
      <c r="B7406" s="49" t="s">
        <v>25</v>
      </c>
    </row>
    <row r="7407" spans="1:2" x14ac:dyDescent="0.25">
      <c r="A7407" s="13">
        <v>75.070000000000107</v>
      </c>
      <c r="B7407" s="49" t="s">
        <v>25</v>
      </c>
    </row>
    <row r="7408" spans="1:2" x14ac:dyDescent="0.25">
      <c r="A7408" s="13">
        <v>75.080000000000098</v>
      </c>
      <c r="B7408" s="49" t="s">
        <v>25</v>
      </c>
    </row>
    <row r="7409" spans="1:2" x14ac:dyDescent="0.25">
      <c r="A7409" s="13">
        <v>75.090000000000103</v>
      </c>
      <c r="B7409" s="49" t="s">
        <v>25</v>
      </c>
    </row>
    <row r="7410" spans="1:2" x14ac:dyDescent="0.25">
      <c r="A7410" s="13">
        <v>75.100000000000094</v>
      </c>
      <c r="B7410" s="49" t="s">
        <v>25</v>
      </c>
    </row>
    <row r="7411" spans="1:2" x14ac:dyDescent="0.25">
      <c r="A7411" s="13">
        <v>75.110000000000099</v>
      </c>
      <c r="B7411" s="49" t="s">
        <v>25</v>
      </c>
    </row>
    <row r="7412" spans="1:2" x14ac:dyDescent="0.25">
      <c r="A7412" s="13">
        <v>75.120000000000104</v>
      </c>
      <c r="B7412" s="49" t="s">
        <v>25</v>
      </c>
    </row>
    <row r="7413" spans="1:2" x14ac:dyDescent="0.25">
      <c r="A7413" s="13">
        <v>75.130000000000095</v>
      </c>
      <c r="B7413" s="49" t="s">
        <v>25</v>
      </c>
    </row>
    <row r="7414" spans="1:2" x14ac:dyDescent="0.25">
      <c r="A7414" s="13">
        <v>75.1400000000001</v>
      </c>
      <c r="B7414" s="49" t="s">
        <v>25</v>
      </c>
    </row>
    <row r="7415" spans="1:2" x14ac:dyDescent="0.25">
      <c r="A7415" s="13">
        <v>75.150000000000105</v>
      </c>
      <c r="B7415" s="49" t="s">
        <v>25</v>
      </c>
    </row>
    <row r="7416" spans="1:2" x14ac:dyDescent="0.25">
      <c r="A7416" s="13">
        <v>75.160000000000096</v>
      </c>
      <c r="B7416" s="49" t="s">
        <v>25</v>
      </c>
    </row>
    <row r="7417" spans="1:2" x14ac:dyDescent="0.25">
      <c r="A7417" s="13">
        <v>75.170000000000101</v>
      </c>
      <c r="B7417" s="49" t="s">
        <v>25</v>
      </c>
    </row>
    <row r="7418" spans="1:2" x14ac:dyDescent="0.25">
      <c r="A7418" s="13">
        <v>75.180000000000106</v>
      </c>
      <c r="B7418" s="49" t="s">
        <v>25</v>
      </c>
    </row>
    <row r="7419" spans="1:2" x14ac:dyDescent="0.25">
      <c r="A7419" s="13">
        <v>75.190000000000097</v>
      </c>
      <c r="B7419" s="49" t="s">
        <v>25</v>
      </c>
    </row>
    <row r="7420" spans="1:2" x14ac:dyDescent="0.25">
      <c r="A7420" s="13">
        <v>75.200000000000102</v>
      </c>
      <c r="B7420" s="49" t="s">
        <v>25</v>
      </c>
    </row>
    <row r="7421" spans="1:2" x14ac:dyDescent="0.25">
      <c r="A7421" s="13">
        <v>75.210000000000093</v>
      </c>
      <c r="B7421" s="49" t="s">
        <v>25</v>
      </c>
    </row>
    <row r="7422" spans="1:2" x14ac:dyDescent="0.25">
      <c r="A7422" s="13">
        <v>75.220000000000098</v>
      </c>
      <c r="B7422" s="49" t="s">
        <v>25</v>
      </c>
    </row>
    <row r="7423" spans="1:2" x14ac:dyDescent="0.25">
      <c r="A7423" s="13">
        <v>75.230000000000103</v>
      </c>
      <c r="B7423" s="49" t="s">
        <v>25</v>
      </c>
    </row>
    <row r="7424" spans="1:2" x14ac:dyDescent="0.25">
      <c r="A7424" s="13">
        <v>75.240000000000094</v>
      </c>
      <c r="B7424" s="49" t="s">
        <v>25</v>
      </c>
    </row>
    <row r="7425" spans="1:2" x14ac:dyDescent="0.25">
      <c r="A7425" s="13">
        <v>75.250000000000099</v>
      </c>
      <c r="B7425" s="49" t="s">
        <v>25</v>
      </c>
    </row>
    <row r="7426" spans="1:2" x14ac:dyDescent="0.25">
      <c r="A7426" s="13">
        <v>75.260000000000105</v>
      </c>
      <c r="B7426" s="49" t="s">
        <v>25</v>
      </c>
    </row>
    <row r="7427" spans="1:2" x14ac:dyDescent="0.25">
      <c r="A7427" s="13">
        <v>75.270000000000095</v>
      </c>
      <c r="B7427" s="49" t="s">
        <v>25</v>
      </c>
    </row>
    <row r="7428" spans="1:2" x14ac:dyDescent="0.25">
      <c r="A7428" s="13">
        <v>75.280000000000101</v>
      </c>
      <c r="B7428" s="49" t="s">
        <v>25</v>
      </c>
    </row>
    <row r="7429" spans="1:2" x14ac:dyDescent="0.25">
      <c r="A7429" s="13">
        <v>75.290000000000106</v>
      </c>
      <c r="B7429" s="49" t="s">
        <v>25</v>
      </c>
    </row>
    <row r="7430" spans="1:2" x14ac:dyDescent="0.25">
      <c r="A7430" s="13">
        <v>75.300000000000097</v>
      </c>
      <c r="B7430" s="49" t="s">
        <v>25</v>
      </c>
    </row>
    <row r="7431" spans="1:2" x14ac:dyDescent="0.25">
      <c r="A7431" s="13">
        <v>75.310000000000102</v>
      </c>
      <c r="B7431" s="49" t="s">
        <v>25</v>
      </c>
    </row>
    <row r="7432" spans="1:2" x14ac:dyDescent="0.25">
      <c r="A7432" s="13">
        <v>75.320000000000107</v>
      </c>
      <c r="B7432" s="49" t="s">
        <v>25</v>
      </c>
    </row>
    <row r="7433" spans="1:2" x14ac:dyDescent="0.25">
      <c r="A7433" s="13">
        <v>75.330000000000098</v>
      </c>
      <c r="B7433" s="49" t="s">
        <v>25</v>
      </c>
    </row>
    <row r="7434" spans="1:2" x14ac:dyDescent="0.25">
      <c r="A7434" s="13">
        <v>75.340000000000103</v>
      </c>
      <c r="B7434" s="49" t="s">
        <v>25</v>
      </c>
    </row>
    <row r="7435" spans="1:2" x14ac:dyDescent="0.25">
      <c r="A7435" s="13">
        <v>75.350000000000094</v>
      </c>
      <c r="B7435" s="49" t="s">
        <v>25</v>
      </c>
    </row>
    <row r="7436" spans="1:2" x14ac:dyDescent="0.25">
      <c r="A7436" s="13">
        <v>75.360000000000099</v>
      </c>
      <c r="B7436" s="49" t="s">
        <v>25</v>
      </c>
    </row>
    <row r="7437" spans="1:2" x14ac:dyDescent="0.25">
      <c r="A7437" s="13">
        <v>75.370000000000104</v>
      </c>
      <c r="B7437" s="49" t="s">
        <v>25</v>
      </c>
    </row>
    <row r="7438" spans="1:2" x14ac:dyDescent="0.25">
      <c r="A7438" s="13">
        <v>75.380000000000095</v>
      </c>
      <c r="B7438" s="49" t="s">
        <v>25</v>
      </c>
    </row>
    <row r="7439" spans="1:2" x14ac:dyDescent="0.25">
      <c r="A7439" s="13">
        <v>75.3900000000001</v>
      </c>
      <c r="B7439" s="49" t="s">
        <v>25</v>
      </c>
    </row>
    <row r="7440" spans="1:2" x14ac:dyDescent="0.25">
      <c r="A7440" s="13">
        <v>75.400000000000105</v>
      </c>
      <c r="B7440" s="49" t="s">
        <v>25</v>
      </c>
    </row>
    <row r="7441" spans="1:2" x14ac:dyDescent="0.25">
      <c r="A7441" s="13">
        <v>75.410000000000096</v>
      </c>
      <c r="B7441" s="49" t="s">
        <v>25</v>
      </c>
    </row>
    <row r="7442" spans="1:2" x14ac:dyDescent="0.25">
      <c r="A7442" s="13">
        <v>75.420000000000101</v>
      </c>
      <c r="B7442" s="49" t="s">
        <v>25</v>
      </c>
    </row>
    <row r="7443" spans="1:2" x14ac:dyDescent="0.25">
      <c r="A7443" s="13">
        <v>75.430000000000106</v>
      </c>
      <c r="B7443" s="49" t="s">
        <v>25</v>
      </c>
    </row>
    <row r="7444" spans="1:2" x14ac:dyDescent="0.25">
      <c r="A7444" s="13">
        <v>75.440000000000097</v>
      </c>
      <c r="B7444" s="49" t="s">
        <v>25</v>
      </c>
    </row>
    <row r="7445" spans="1:2" x14ac:dyDescent="0.25">
      <c r="A7445" s="13">
        <v>75.450000000000102</v>
      </c>
      <c r="B7445" s="49" t="s">
        <v>25</v>
      </c>
    </row>
    <row r="7446" spans="1:2" x14ac:dyDescent="0.25">
      <c r="A7446" s="13">
        <v>75.460000000000093</v>
      </c>
      <c r="B7446" s="49" t="s">
        <v>25</v>
      </c>
    </row>
    <row r="7447" spans="1:2" x14ac:dyDescent="0.25">
      <c r="A7447" s="13">
        <v>75.470000000000098</v>
      </c>
      <c r="B7447" s="49" t="s">
        <v>25</v>
      </c>
    </row>
    <row r="7448" spans="1:2" x14ac:dyDescent="0.25">
      <c r="A7448" s="13">
        <v>75.480000000000103</v>
      </c>
      <c r="B7448" s="49" t="s">
        <v>25</v>
      </c>
    </row>
    <row r="7449" spans="1:2" x14ac:dyDescent="0.25">
      <c r="A7449" s="13">
        <v>75.490000000000094</v>
      </c>
      <c r="B7449" s="49" t="s">
        <v>25</v>
      </c>
    </row>
    <row r="7450" spans="1:2" x14ac:dyDescent="0.25">
      <c r="A7450" s="13">
        <v>75.500000000000099</v>
      </c>
      <c r="B7450" s="49" t="s">
        <v>25</v>
      </c>
    </row>
    <row r="7451" spans="1:2" x14ac:dyDescent="0.25">
      <c r="A7451" s="13">
        <v>75.510000000000105</v>
      </c>
      <c r="B7451" s="49" t="s">
        <v>25</v>
      </c>
    </row>
    <row r="7452" spans="1:2" x14ac:dyDescent="0.25">
      <c r="A7452" s="13">
        <v>75.520000000000095</v>
      </c>
      <c r="B7452" s="49" t="s">
        <v>25</v>
      </c>
    </row>
    <row r="7453" spans="1:2" x14ac:dyDescent="0.25">
      <c r="A7453" s="13">
        <v>75.530000000000101</v>
      </c>
      <c r="B7453" s="49" t="s">
        <v>25</v>
      </c>
    </row>
    <row r="7454" spans="1:2" x14ac:dyDescent="0.25">
      <c r="A7454" s="13">
        <v>75.540000000000106</v>
      </c>
      <c r="B7454" s="49" t="s">
        <v>25</v>
      </c>
    </row>
    <row r="7455" spans="1:2" x14ac:dyDescent="0.25">
      <c r="A7455" s="13">
        <v>75.550000000000097</v>
      </c>
      <c r="B7455" s="49" t="s">
        <v>25</v>
      </c>
    </row>
    <row r="7456" spans="1:2" x14ac:dyDescent="0.25">
      <c r="A7456" s="13">
        <v>75.560000000000102</v>
      </c>
      <c r="B7456" s="49" t="s">
        <v>25</v>
      </c>
    </row>
    <row r="7457" spans="1:2" x14ac:dyDescent="0.25">
      <c r="A7457" s="13">
        <v>75.570000000000107</v>
      </c>
      <c r="B7457" s="49" t="s">
        <v>25</v>
      </c>
    </row>
    <row r="7458" spans="1:2" x14ac:dyDescent="0.25">
      <c r="A7458" s="13">
        <v>75.580000000000098</v>
      </c>
      <c r="B7458" s="49" t="s">
        <v>25</v>
      </c>
    </row>
    <row r="7459" spans="1:2" x14ac:dyDescent="0.25">
      <c r="A7459" s="13">
        <v>75.590000000000103</v>
      </c>
      <c r="B7459" s="49" t="s">
        <v>25</v>
      </c>
    </row>
    <row r="7460" spans="1:2" x14ac:dyDescent="0.25">
      <c r="A7460" s="13">
        <v>75.600000000000094</v>
      </c>
      <c r="B7460" s="49" t="s">
        <v>25</v>
      </c>
    </row>
    <row r="7461" spans="1:2" x14ac:dyDescent="0.25">
      <c r="A7461" s="13">
        <v>75.610000000000099</v>
      </c>
      <c r="B7461" s="49" t="s">
        <v>25</v>
      </c>
    </row>
    <row r="7462" spans="1:2" x14ac:dyDescent="0.25">
      <c r="A7462" s="13">
        <v>75.620000000000104</v>
      </c>
      <c r="B7462" s="49" t="s">
        <v>25</v>
      </c>
    </row>
    <row r="7463" spans="1:2" x14ac:dyDescent="0.25">
      <c r="A7463" s="13">
        <v>75.630000000000095</v>
      </c>
      <c r="B7463" s="49" t="s">
        <v>25</v>
      </c>
    </row>
    <row r="7464" spans="1:2" x14ac:dyDescent="0.25">
      <c r="A7464" s="13">
        <v>75.6400000000001</v>
      </c>
      <c r="B7464" s="49" t="s">
        <v>25</v>
      </c>
    </row>
    <row r="7465" spans="1:2" x14ac:dyDescent="0.25">
      <c r="A7465" s="13">
        <v>75.650000000000105</v>
      </c>
      <c r="B7465" s="49" t="s">
        <v>25</v>
      </c>
    </row>
    <row r="7466" spans="1:2" x14ac:dyDescent="0.25">
      <c r="A7466" s="13">
        <v>75.660000000000096</v>
      </c>
      <c r="B7466" s="49" t="s">
        <v>25</v>
      </c>
    </row>
    <row r="7467" spans="1:2" x14ac:dyDescent="0.25">
      <c r="A7467" s="13">
        <v>75.670000000000101</v>
      </c>
      <c r="B7467" s="49" t="s">
        <v>25</v>
      </c>
    </row>
    <row r="7468" spans="1:2" x14ac:dyDescent="0.25">
      <c r="A7468" s="13">
        <v>75.680000000000106</v>
      </c>
      <c r="B7468" s="49" t="s">
        <v>25</v>
      </c>
    </row>
    <row r="7469" spans="1:2" x14ac:dyDescent="0.25">
      <c r="A7469" s="13">
        <v>75.690000000000097</v>
      </c>
      <c r="B7469" s="49" t="s">
        <v>25</v>
      </c>
    </row>
    <row r="7470" spans="1:2" x14ac:dyDescent="0.25">
      <c r="A7470" s="13">
        <v>75.700000000000102</v>
      </c>
      <c r="B7470" s="49" t="s">
        <v>25</v>
      </c>
    </row>
    <row r="7471" spans="1:2" x14ac:dyDescent="0.25">
      <c r="A7471" s="13">
        <v>75.710000000000093</v>
      </c>
      <c r="B7471" s="49" t="s">
        <v>25</v>
      </c>
    </row>
    <row r="7472" spans="1:2" x14ac:dyDescent="0.25">
      <c r="A7472" s="13">
        <v>75.720000000000098</v>
      </c>
      <c r="B7472" s="49" t="s">
        <v>25</v>
      </c>
    </row>
    <row r="7473" spans="1:2" x14ac:dyDescent="0.25">
      <c r="A7473" s="13">
        <v>75.730000000000103</v>
      </c>
      <c r="B7473" s="49" t="s">
        <v>25</v>
      </c>
    </row>
    <row r="7474" spans="1:2" x14ac:dyDescent="0.25">
      <c r="A7474" s="13">
        <v>75.740000000000094</v>
      </c>
      <c r="B7474" s="49" t="s">
        <v>25</v>
      </c>
    </row>
    <row r="7475" spans="1:2" x14ac:dyDescent="0.25">
      <c r="A7475" s="13">
        <v>75.750000000000099</v>
      </c>
      <c r="B7475" s="49" t="s">
        <v>25</v>
      </c>
    </row>
    <row r="7476" spans="1:2" x14ac:dyDescent="0.25">
      <c r="A7476" s="13">
        <v>75.760000000000105</v>
      </c>
      <c r="B7476" s="49" t="s">
        <v>25</v>
      </c>
    </row>
    <row r="7477" spans="1:2" x14ac:dyDescent="0.25">
      <c r="A7477" s="13">
        <v>75.770000000000095</v>
      </c>
      <c r="B7477" s="49" t="s">
        <v>25</v>
      </c>
    </row>
    <row r="7478" spans="1:2" x14ac:dyDescent="0.25">
      <c r="A7478" s="13">
        <v>75.780000000000101</v>
      </c>
      <c r="B7478" s="49" t="s">
        <v>25</v>
      </c>
    </row>
    <row r="7479" spans="1:2" x14ac:dyDescent="0.25">
      <c r="A7479" s="13">
        <v>75.790000000000106</v>
      </c>
      <c r="B7479" s="49" t="s">
        <v>25</v>
      </c>
    </row>
    <row r="7480" spans="1:2" x14ac:dyDescent="0.25">
      <c r="A7480" s="13">
        <v>75.800000000000097</v>
      </c>
      <c r="B7480" s="49" t="s">
        <v>25</v>
      </c>
    </row>
    <row r="7481" spans="1:2" x14ac:dyDescent="0.25">
      <c r="A7481" s="13">
        <v>75.810000000000102</v>
      </c>
      <c r="B7481" s="49" t="s">
        <v>25</v>
      </c>
    </row>
    <row r="7482" spans="1:2" x14ac:dyDescent="0.25">
      <c r="A7482" s="13">
        <v>75.820000000000107</v>
      </c>
      <c r="B7482" s="49" t="s">
        <v>25</v>
      </c>
    </row>
    <row r="7483" spans="1:2" x14ac:dyDescent="0.25">
      <c r="A7483" s="13">
        <v>75.830000000000098</v>
      </c>
      <c r="B7483" s="49" t="s">
        <v>25</v>
      </c>
    </row>
    <row r="7484" spans="1:2" x14ac:dyDescent="0.25">
      <c r="A7484" s="13">
        <v>75.840000000000103</v>
      </c>
      <c r="B7484" s="49" t="s">
        <v>25</v>
      </c>
    </row>
    <row r="7485" spans="1:2" x14ac:dyDescent="0.25">
      <c r="A7485" s="13">
        <v>75.850000000000094</v>
      </c>
      <c r="B7485" s="49" t="s">
        <v>25</v>
      </c>
    </row>
    <row r="7486" spans="1:2" x14ac:dyDescent="0.25">
      <c r="A7486" s="13">
        <v>75.860000000000099</v>
      </c>
      <c r="B7486" s="49" t="s">
        <v>25</v>
      </c>
    </row>
    <row r="7487" spans="1:2" x14ac:dyDescent="0.25">
      <c r="A7487" s="13">
        <v>75.870000000000104</v>
      </c>
      <c r="B7487" s="49" t="s">
        <v>25</v>
      </c>
    </row>
    <row r="7488" spans="1:2" x14ac:dyDescent="0.25">
      <c r="A7488" s="13">
        <v>75.880000000000095</v>
      </c>
      <c r="B7488" s="49" t="s">
        <v>25</v>
      </c>
    </row>
    <row r="7489" spans="1:2" x14ac:dyDescent="0.25">
      <c r="A7489" s="13">
        <v>75.8900000000001</v>
      </c>
      <c r="B7489" s="49" t="s">
        <v>25</v>
      </c>
    </row>
    <row r="7490" spans="1:2" x14ac:dyDescent="0.25">
      <c r="A7490" s="13">
        <v>75.900000000000105</v>
      </c>
      <c r="B7490" s="49" t="s">
        <v>25</v>
      </c>
    </row>
    <row r="7491" spans="1:2" x14ac:dyDescent="0.25">
      <c r="A7491" s="13">
        <v>75.910000000000096</v>
      </c>
      <c r="B7491" s="49" t="s">
        <v>25</v>
      </c>
    </row>
    <row r="7492" spans="1:2" x14ac:dyDescent="0.25">
      <c r="A7492" s="13">
        <v>75.920000000000101</v>
      </c>
      <c r="B7492" s="49" t="s">
        <v>25</v>
      </c>
    </row>
    <row r="7493" spans="1:2" x14ac:dyDescent="0.25">
      <c r="A7493" s="13">
        <v>75.930000000000106</v>
      </c>
      <c r="B7493" s="49" t="s">
        <v>25</v>
      </c>
    </row>
    <row r="7494" spans="1:2" x14ac:dyDescent="0.25">
      <c r="A7494" s="13">
        <v>75.940000000000097</v>
      </c>
      <c r="B7494" s="49" t="s">
        <v>25</v>
      </c>
    </row>
    <row r="7495" spans="1:2" x14ac:dyDescent="0.25">
      <c r="A7495" s="13">
        <v>75.950000000000102</v>
      </c>
      <c r="B7495" s="49" t="s">
        <v>25</v>
      </c>
    </row>
    <row r="7496" spans="1:2" x14ac:dyDescent="0.25">
      <c r="A7496" s="13">
        <v>75.960000000000093</v>
      </c>
      <c r="B7496" s="49" t="s">
        <v>25</v>
      </c>
    </row>
    <row r="7497" spans="1:2" x14ac:dyDescent="0.25">
      <c r="A7497" s="13">
        <v>75.970000000000098</v>
      </c>
      <c r="B7497" s="49" t="s">
        <v>25</v>
      </c>
    </row>
    <row r="7498" spans="1:2" x14ac:dyDescent="0.25">
      <c r="A7498" s="13">
        <v>75.980000000000103</v>
      </c>
      <c r="B7498" s="49" t="s">
        <v>25</v>
      </c>
    </row>
    <row r="7499" spans="1:2" x14ac:dyDescent="0.25">
      <c r="A7499" s="13">
        <v>75.990000000000094</v>
      </c>
      <c r="B7499" s="49" t="s">
        <v>25</v>
      </c>
    </row>
    <row r="7500" spans="1:2" x14ac:dyDescent="0.25">
      <c r="A7500" s="13">
        <v>76.000000000000099</v>
      </c>
      <c r="B7500" s="49" t="s">
        <v>25</v>
      </c>
    </row>
    <row r="7501" spans="1:2" x14ac:dyDescent="0.25">
      <c r="A7501" s="13">
        <v>76.010000000000105</v>
      </c>
      <c r="B7501" s="49" t="s">
        <v>25</v>
      </c>
    </row>
    <row r="7502" spans="1:2" x14ac:dyDescent="0.25">
      <c r="A7502" s="13">
        <v>76.020000000000095</v>
      </c>
      <c r="B7502" s="49" t="s">
        <v>25</v>
      </c>
    </row>
    <row r="7503" spans="1:2" x14ac:dyDescent="0.25">
      <c r="A7503" s="13">
        <v>76.030000000000101</v>
      </c>
      <c r="B7503" s="49" t="s">
        <v>25</v>
      </c>
    </row>
    <row r="7504" spans="1:2" x14ac:dyDescent="0.25">
      <c r="A7504" s="13">
        <v>76.040000000000106</v>
      </c>
      <c r="B7504" s="49" t="s">
        <v>25</v>
      </c>
    </row>
    <row r="7505" spans="1:2" x14ac:dyDescent="0.25">
      <c r="A7505" s="13">
        <v>76.050000000000097</v>
      </c>
      <c r="B7505" s="49" t="s">
        <v>25</v>
      </c>
    </row>
    <row r="7506" spans="1:2" x14ac:dyDescent="0.25">
      <c r="A7506" s="13">
        <v>76.060000000000102</v>
      </c>
      <c r="B7506" s="49" t="s">
        <v>25</v>
      </c>
    </row>
    <row r="7507" spans="1:2" x14ac:dyDescent="0.25">
      <c r="A7507" s="13">
        <v>76.070000000000107</v>
      </c>
      <c r="B7507" s="49" t="s">
        <v>25</v>
      </c>
    </row>
    <row r="7508" spans="1:2" x14ac:dyDescent="0.25">
      <c r="A7508" s="13">
        <v>76.080000000000098</v>
      </c>
      <c r="B7508" s="49" t="s">
        <v>25</v>
      </c>
    </row>
    <row r="7509" spans="1:2" x14ac:dyDescent="0.25">
      <c r="A7509" s="13">
        <v>76.090000000000103</v>
      </c>
      <c r="B7509" s="49" t="s">
        <v>25</v>
      </c>
    </row>
    <row r="7510" spans="1:2" x14ac:dyDescent="0.25">
      <c r="A7510" s="13">
        <v>76.100000000000094</v>
      </c>
      <c r="B7510" s="49" t="s">
        <v>25</v>
      </c>
    </row>
    <row r="7511" spans="1:2" x14ac:dyDescent="0.25">
      <c r="A7511" s="13">
        <v>76.110000000000099</v>
      </c>
      <c r="B7511" s="49" t="s">
        <v>25</v>
      </c>
    </row>
    <row r="7512" spans="1:2" x14ac:dyDescent="0.25">
      <c r="A7512" s="13">
        <v>76.120000000000104</v>
      </c>
      <c r="B7512" s="49" t="s">
        <v>25</v>
      </c>
    </row>
    <row r="7513" spans="1:2" x14ac:dyDescent="0.25">
      <c r="A7513" s="13">
        <v>76.130000000000095</v>
      </c>
      <c r="B7513" s="49" t="s">
        <v>25</v>
      </c>
    </row>
    <row r="7514" spans="1:2" x14ac:dyDescent="0.25">
      <c r="A7514" s="13">
        <v>76.1400000000001</v>
      </c>
      <c r="B7514" s="49" t="s">
        <v>25</v>
      </c>
    </row>
    <row r="7515" spans="1:2" x14ac:dyDescent="0.25">
      <c r="A7515" s="13">
        <v>76.150000000000105</v>
      </c>
      <c r="B7515" s="49" t="s">
        <v>25</v>
      </c>
    </row>
    <row r="7516" spans="1:2" x14ac:dyDescent="0.25">
      <c r="A7516" s="13">
        <v>76.160000000000096</v>
      </c>
      <c r="B7516" s="49" t="s">
        <v>25</v>
      </c>
    </row>
    <row r="7517" spans="1:2" x14ac:dyDescent="0.25">
      <c r="A7517" s="13">
        <v>76.170000000000101</v>
      </c>
      <c r="B7517" s="49" t="s">
        <v>25</v>
      </c>
    </row>
    <row r="7518" spans="1:2" x14ac:dyDescent="0.25">
      <c r="A7518" s="13">
        <v>76.180000000000106</v>
      </c>
      <c r="B7518" s="49" t="s">
        <v>25</v>
      </c>
    </row>
    <row r="7519" spans="1:2" x14ac:dyDescent="0.25">
      <c r="A7519" s="13">
        <v>76.190000000000097</v>
      </c>
      <c r="B7519" s="49" t="s">
        <v>25</v>
      </c>
    </row>
    <row r="7520" spans="1:2" x14ac:dyDescent="0.25">
      <c r="A7520" s="13">
        <v>76.200000000000102</v>
      </c>
      <c r="B7520" s="49" t="s">
        <v>25</v>
      </c>
    </row>
    <row r="7521" spans="1:2" x14ac:dyDescent="0.25">
      <c r="A7521" s="13">
        <v>76.210000000000093</v>
      </c>
      <c r="B7521" s="49" t="s">
        <v>25</v>
      </c>
    </row>
    <row r="7522" spans="1:2" x14ac:dyDescent="0.25">
      <c r="A7522" s="13">
        <v>76.220000000000098</v>
      </c>
      <c r="B7522" s="49" t="s">
        <v>25</v>
      </c>
    </row>
    <row r="7523" spans="1:2" x14ac:dyDescent="0.25">
      <c r="A7523" s="13">
        <v>76.230000000000103</v>
      </c>
      <c r="B7523" s="49" t="s">
        <v>25</v>
      </c>
    </row>
    <row r="7524" spans="1:2" x14ac:dyDescent="0.25">
      <c r="A7524" s="13">
        <v>76.240000000000094</v>
      </c>
      <c r="B7524" s="49" t="s">
        <v>25</v>
      </c>
    </row>
    <row r="7525" spans="1:2" x14ac:dyDescent="0.25">
      <c r="A7525" s="13">
        <v>76.250000000000099</v>
      </c>
      <c r="B7525" s="49" t="s">
        <v>25</v>
      </c>
    </row>
    <row r="7526" spans="1:2" x14ac:dyDescent="0.25">
      <c r="A7526" s="13">
        <v>76.260000000000105</v>
      </c>
      <c r="B7526" s="49" t="s">
        <v>25</v>
      </c>
    </row>
    <row r="7527" spans="1:2" x14ac:dyDescent="0.25">
      <c r="A7527" s="13">
        <v>76.270000000000095</v>
      </c>
      <c r="B7527" s="49" t="s">
        <v>25</v>
      </c>
    </row>
    <row r="7528" spans="1:2" x14ac:dyDescent="0.25">
      <c r="A7528" s="13">
        <v>76.280000000000101</v>
      </c>
      <c r="B7528" s="49" t="s">
        <v>25</v>
      </c>
    </row>
    <row r="7529" spans="1:2" x14ac:dyDescent="0.25">
      <c r="A7529" s="13">
        <v>76.290000000000106</v>
      </c>
      <c r="B7529" s="49" t="s">
        <v>25</v>
      </c>
    </row>
    <row r="7530" spans="1:2" x14ac:dyDescent="0.25">
      <c r="A7530" s="13">
        <v>76.300000000000097</v>
      </c>
      <c r="B7530" s="49" t="s">
        <v>25</v>
      </c>
    </row>
    <row r="7531" spans="1:2" x14ac:dyDescent="0.25">
      <c r="A7531" s="13">
        <v>76.310000000000102</v>
      </c>
      <c r="B7531" s="49" t="s">
        <v>25</v>
      </c>
    </row>
    <row r="7532" spans="1:2" x14ac:dyDescent="0.25">
      <c r="A7532" s="13">
        <v>76.320000000000107</v>
      </c>
      <c r="B7532" s="49" t="s">
        <v>25</v>
      </c>
    </row>
    <row r="7533" spans="1:2" x14ac:dyDescent="0.25">
      <c r="A7533" s="13">
        <v>76.330000000000098</v>
      </c>
      <c r="B7533" s="49" t="s">
        <v>25</v>
      </c>
    </row>
    <row r="7534" spans="1:2" x14ac:dyDescent="0.25">
      <c r="A7534" s="13">
        <v>76.340000000000103</v>
      </c>
      <c r="B7534" s="49" t="s">
        <v>25</v>
      </c>
    </row>
    <row r="7535" spans="1:2" x14ac:dyDescent="0.25">
      <c r="A7535" s="13">
        <v>76.350000000000094</v>
      </c>
      <c r="B7535" s="49" t="s">
        <v>25</v>
      </c>
    </row>
    <row r="7536" spans="1:2" x14ac:dyDescent="0.25">
      <c r="A7536" s="13">
        <v>76.360000000000099</v>
      </c>
      <c r="B7536" s="49" t="s">
        <v>25</v>
      </c>
    </row>
    <row r="7537" spans="1:2" x14ac:dyDescent="0.25">
      <c r="A7537" s="13">
        <v>76.370000000000104</v>
      </c>
      <c r="B7537" s="49" t="s">
        <v>25</v>
      </c>
    </row>
    <row r="7538" spans="1:2" x14ac:dyDescent="0.25">
      <c r="A7538" s="13">
        <v>76.380000000000095</v>
      </c>
      <c r="B7538" s="49" t="s">
        <v>25</v>
      </c>
    </row>
    <row r="7539" spans="1:2" x14ac:dyDescent="0.25">
      <c r="A7539" s="13">
        <v>76.3900000000001</v>
      </c>
      <c r="B7539" s="49" t="s">
        <v>25</v>
      </c>
    </row>
    <row r="7540" spans="1:2" x14ac:dyDescent="0.25">
      <c r="A7540" s="13">
        <v>76.400000000000105</v>
      </c>
      <c r="B7540" s="49" t="s">
        <v>25</v>
      </c>
    </row>
    <row r="7541" spans="1:2" x14ac:dyDescent="0.25">
      <c r="A7541" s="13">
        <v>76.410000000000096</v>
      </c>
      <c r="B7541" s="49" t="s">
        <v>25</v>
      </c>
    </row>
    <row r="7542" spans="1:2" x14ac:dyDescent="0.25">
      <c r="A7542" s="13">
        <v>76.420000000000101</v>
      </c>
      <c r="B7542" s="49" t="s">
        <v>25</v>
      </c>
    </row>
    <row r="7543" spans="1:2" x14ac:dyDescent="0.25">
      <c r="A7543" s="13">
        <v>76.430000000000106</v>
      </c>
      <c r="B7543" s="49" t="s">
        <v>25</v>
      </c>
    </row>
    <row r="7544" spans="1:2" x14ac:dyDescent="0.25">
      <c r="A7544" s="13">
        <v>76.440000000000097</v>
      </c>
      <c r="B7544" s="49" t="s">
        <v>25</v>
      </c>
    </row>
    <row r="7545" spans="1:2" x14ac:dyDescent="0.25">
      <c r="A7545" s="13">
        <v>76.450000000000102</v>
      </c>
      <c r="B7545" s="49" t="s">
        <v>25</v>
      </c>
    </row>
    <row r="7546" spans="1:2" x14ac:dyDescent="0.25">
      <c r="A7546" s="13">
        <v>76.460000000000093</v>
      </c>
      <c r="B7546" s="49" t="s">
        <v>25</v>
      </c>
    </row>
    <row r="7547" spans="1:2" x14ac:dyDescent="0.25">
      <c r="A7547" s="13">
        <v>76.470000000000098</v>
      </c>
      <c r="B7547" s="49" t="s">
        <v>25</v>
      </c>
    </row>
    <row r="7548" spans="1:2" x14ac:dyDescent="0.25">
      <c r="A7548" s="13">
        <v>76.480000000000103</v>
      </c>
      <c r="B7548" s="49" t="s">
        <v>25</v>
      </c>
    </row>
    <row r="7549" spans="1:2" x14ac:dyDescent="0.25">
      <c r="A7549" s="13">
        <v>76.490000000000094</v>
      </c>
      <c r="B7549" s="49" t="s">
        <v>25</v>
      </c>
    </row>
    <row r="7550" spans="1:2" x14ac:dyDescent="0.25">
      <c r="A7550" s="13">
        <v>76.500000000000099</v>
      </c>
      <c r="B7550" s="49" t="s">
        <v>25</v>
      </c>
    </row>
    <row r="7551" spans="1:2" x14ac:dyDescent="0.25">
      <c r="A7551" s="13">
        <v>76.510000000000105</v>
      </c>
      <c r="B7551" s="49" t="s">
        <v>25</v>
      </c>
    </row>
    <row r="7552" spans="1:2" x14ac:dyDescent="0.25">
      <c r="A7552" s="13">
        <v>76.520000000000095</v>
      </c>
      <c r="B7552" s="49" t="s">
        <v>25</v>
      </c>
    </row>
    <row r="7553" spans="1:2" x14ac:dyDescent="0.25">
      <c r="A7553" s="13">
        <v>76.530000000000101</v>
      </c>
      <c r="B7553" s="49" t="s">
        <v>25</v>
      </c>
    </row>
    <row r="7554" spans="1:2" x14ac:dyDescent="0.25">
      <c r="A7554" s="13">
        <v>76.540000000000106</v>
      </c>
      <c r="B7554" s="49" t="s">
        <v>25</v>
      </c>
    </row>
    <row r="7555" spans="1:2" x14ac:dyDescent="0.25">
      <c r="A7555" s="13">
        <v>76.550000000000097</v>
      </c>
      <c r="B7555" s="49" t="s">
        <v>25</v>
      </c>
    </row>
    <row r="7556" spans="1:2" x14ac:dyDescent="0.25">
      <c r="A7556" s="13">
        <v>76.560000000000102</v>
      </c>
      <c r="B7556" s="49" t="s">
        <v>25</v>
      </c>
    </row>
    <row r="7557" spans="1:2" x14ac:dyDescent="0.25">
      <c r="A7557" s="13">
        <v>76.570000000000107</v>
      </c>
      <c r="B7557" s="49" t="s">
        <v>25</v>
      </c>
    </row>
    <row r="7558" spans="1:2" x14ac:dyDescent="0.25">
      <c r="A7558" s="13">
        <v>76.580000000000098</v>
      </c>
      <c r="B7558" s="49" t="s">
        <v>25</v>
      </c>
    </row>
    <row r="7559" spans="1:2" x14ac:dyDescent="0.25">
      <c r="A7559" s="13">
        <v>76.590000000000103</v>
      </c>
      <c r="B7559" s="49" t="s">
        <v>25</v>
      </c>
    </row>
    <row r="7560" spans="1:2" x14ac:dyDescent="0.25">
      <c r="A7560" s="13">
        <v>76.600000000000094</v>
      </c>
      <c r="B7560" s="49" t="s">
        <v>25</v>
      </c>
    </row>
    <row r="7561" spans="1:2" x14ac:dyDescent="0.25">
      <c r="A7561" s="13">
        <v>76.610000000000099</v>
      </c>
      <c r="B7561" s="49" t="s">
        <v>25</v>
      </c>
    </row>
    <row r="7562" spans="1:2" x14ac:dyDescent="0.25">
      <c r="A7562" s="13">
        <v>76.620000000000104</v>
      </c>
      <c r="B7562" s="49" t="s">
        <v>25</v>
      </c>
    </row>
    <row r="7563" spans="1:2" x14ac:dyDescent="0.25">
      <c r="A7563" s="13">
        <v>76.630000000000095</v>
      </c>
      <c r="B7563" s="49" t="s">
        <v>25</v>
      </c>
    </row>
    <row r="7564" spans="1:2" x14ac:dyDescent="0.25">
      <c r="A7564" s="13">
        <v>76.6400000000001</v>
      </c>
      <c r="B7564" s="49" t="s">
        <v>25</v>
      </c>
    </row>
    <row r="7565" spans="1:2" x14ac:dyDescent="0.25">
      <c r="A7565" s="13">
        <v>76.650000000000105</v>
      </c>
      <c r="B7565" s="49" t="s">
        <v>25</v>
      </c>
    </row>
    <row r="7566" spans="1:2" x14ac:dyDescent="0.25">
      <c r="A7566" s="13">
        <v>76.660000000000096</v>
      </c>
      <c r="B7566" s="49" t="s">
        <v>25</v>
      </c>
    </row>
    <row r="7567" spans="1:2" x14ac:dyDescent="0.25">
      <c r="A7567" s="13">
        <v>76.670000000000101</v>
      </c>
      <c r="B7567" s="49" t="s">
        <v>25</v>
      </c>
    </row>
    <row r="7568" spans="1:2" x14ac:dyDescent="0.25">
      <c r="A7568" s="13">
        <v>76.680000000000106</v>
      </c>
      <c r="B7568" s="49" t="s">
        <v>25</v>
      </c>
    </row>
    <row r="7569" spans="1:2" x14ac:dyDescent="0.25">
      <c r="A7569" s="13">
        <v>76.690000000000097</v>
      </c>
      <c r="B7569" s="49" t="s">
        <v>25</v>
      </c>
    </row>
    <row r="7570" spans="1:2" x14ac:dyDescent="0.25">
      <c r="A7570" s="13">
        <v>76.700000000000102</v>
      </c>
      <c r="B7570" s="49" t="s">
        <v>25</v>
      </c>
    </row>
    <row r="7571" spans="1:2" x14ac:dyDescent="0.25">
      <c r="A7571" s="13">
        <v>76.710000000000093</v>
      </c>
      <c r="B7571" s="49" t="s">
        <v>25</v>
      </c>
    </row>
    <row r="7572" spans="1:2" x14ac:dyDescent="0.25">
      <c r="A7572" s="13">
        <v>76.720000000000098</v>
      </c>
      <c r="B7572" s="49" t="s">
        <v>25</v>
      </c>
    </row>
    <row r="7573" spans="1:2" x14ac:dyDescent="0.25">
      <c r="A7573" s="13">
        <v>76.730000000000103</v>
      </c>
      <c r="B7573" s="49" t="s">
        <v>25</v>
      </c>
    </row>
    <row r="7574" spans="1:2" x14ac:dyDescent="0.25">
      <c r="A7574" s="13">
        <v>76.740000000000094</v>
      </c>
      <c r="B7574" s="49" t="s">
        <v>25</v>
      </c>
    </row>
    <row r="7575" spans="1:2" x14ac:dyDescent="0.25">
      <c r="A7575" s="13">
        <v>76.750000000000099</v>
      </c>
      <c r="B7575" s="49" t="s">
        <v>25</v>
      </c>
    </row>
    <row r="7576" spans="1:2" x14ac:dyDescent="0.25">
      <c r="A7576" s="13">
        <v>76.760000000000105</v>
      </c>
      <c r="B7576" s="49" t="s">
        <v>25</v>
      </c>
    </row>
    <row r="7577" spans="1:2" x14ac:dyDescent="0.25">
      <c r="A7577" s="13">
        <v>76.770000000000095</v>
      </c>
      <c r="B7577" s="49" t="s">
        <v>25</v>
      </c>
    </row>
    <row r="7578" spans="1:2" x14ac:dyDescent="0.25">
      <c r="A7578" s="13">
        <v>76.780000000000101</v>
      </c>
      <c r="B7578" s="49" t="s">
        <v>25</v>
      </c>
    </row>
    <row r="7579" spans="1:2" x14ac:dyDescent="0.25">
      <c r="A7579" s="13">
        <v>76.790000000000106</v>
      </c>
      <c r="B7579" s="49" t="s">
        <v>25</v>
      </c>
    </row>
    <row r="7580" spans="1:2" x14ac:dyDescent="0.25">
      <c r="A7580" s="13">
        <v>76.800000000000097</v>
      </c>
      <c r="B7580" s="49" t="s">
        <v>25</v>
      </c>
    </row>
    <row r="7581" spans="1:2" x14ac:dyDescent="0.25">
      <c r="A7581" s="13">
        <v>76.810000000000102</v>
      </c>
      <c r="B7581" s="49" t="s">
        <v>25</v>
      </c>
    </row>
    <row r="7582" spans="1:2" x14ac:dyDescent="0.25">
      <c r="A7582" s="13">
        <v>76.820000000000107</v>
      </c>
      <c r="B7582" s="49" t="s">
        <v>25</v>
      </c>
    </row>
    <row r="7583" spans="1:2" x14ac:dyDescent="0.25">
      <c r="A7583" s="13">
        <v>76.830000000000098</v>
      </c>
      <c r="B7583" s="49" t="s">
        <v>25</v>
      </c>
    </row>
    <row r="7584" spans="1:2" x14ac:dyDescent="0.25">
      <c r="A7584" s="13">
        <v>76.840000000000103</v>
      </c>
      <c r="B7584" s="49" t="s">
        <v>25</v>
      </c>
    </row>
    <row r="7585" spans="1:2" x14ac:dyDescent="0.25">
      <c r="A7585" s="13">
        <v>76.850000000000094</v>
      </c>
      <c r="B7585" s="49" t="s">
        <v>25</v>
      </c>
    </row>
    <row r="7586" spans="1:2" x14ac:dyDescent="0.25">
      <c r="A7586" s="13">
        <v>76.860000000000099</v>
      </c>
      <c r="B7586" s="49" t="s">
        <v>25</v>
      </c>
    </row>
    <row r="7587" spans="1:2" x14ac:dyDescent="0.25">
      <c r="A7587" s="13">
        <v>76.870000000000104</v>
      </c>
      <c r="B7587" s="49" t="s">
        <v>25</v>
      </c>
    </row>
    <row r="7588" spans="1:2" x14ac:dyDescent="0.25">
      <c r="A7588" s="13">
        <v>76.880000000000095</v>
      </c>
      <c r="B7588" s="49" t="s">
        <v>25</v>
      </c>
    </row>
    <row r="7589" spans="1:2" x14ac:dyDescent="0.25">
      <c r="A7589" s="13">
        <v>76.8900000000001</v>
      </c>
      <c r="B7589" s="49" t="s">
        <v>25</v>
      </c>
    </row>
    <row r="7590" spans="1:2" x14ac:dyDescent="0.25">
      <c r="A7590" s="13">
        <v>76.900000000000105</v>
      </c>
      <c r="B7590" s="49" t="s">
        <v>25</v>
      </c>
    </row>
    <row r="7591" spans="1:2" x14ac:dyDescent="0.25">
      <c r="A7591" s="13">
        <v>76.910000000000096</v>
      </c>
      <c r="B7591" s="49" t="s">
        <v>25</v>
      </c>
    </row>
    <row r="7592" spans="1:2" x14ac:dyDescent="0.25">
      <c r="A7592" s="13">
        <v>76.920000000000101</v>
      </c>
      <c r="B7592" s="49" t="s">
        <v>25</v>
      </c>
    </row>
    <row r="7593" spans="1:2" x14ac:dyDescent="0.25">
      <c r="A7593" s="13">
        <v>76.930000000000106</v>
      </c>
      <c r="B7593" s="49" t="s">
        <v>25</v>
      </c>
    </row>
    <row r="7594" spans="1:2" x14ac:dyDescent="0.25">
      <c r="A7594" s="13">
        <v>76.940000000000097</v>
      </c>
      <c r="B7594" s="49" t="s">
        <v>25</v>
      </c>
    </row>
    <row r="7595" spans="1:2" x14ac:dyDescent="0.25">
      <c r="A7595" s="13">
        <v>76.950000000000102</v>
      </c>
      <c r="B7595" s="49" t="s">
        <v>25</v>
      </c>
    </row>
    <row r="7596" spans="1:2" x14ac:dyDescent="0.25">
      <c r="A7596" s="13">
        <v>76.960000000000093</v>
      </c>
      <c r="B7596" s="49" t="s">
        <v>25</v>
      </c>
    </row>
    <row r="7597" spans="1:2" x14ac:dyDescent="0.25">
      <c r="A7597" s="13">
        <v>76.970000000000098</v>
      </c>
      <c r="B7597" s="49" t="s">
        <v>25</v>
      </c>
    </row>
    <row r="7598" spans="1:2" x14ac:dyDescent="0.25">
      <c r="A7598" s="13">
        <v>76.980000000000103</v>
      </c>
      <c r="B7598" s="49" t="s">
        <v>25</v>
      </c>
    </row>
    <row r="7599" spans="1:2" x14ac:dyDescent="0.25">
      <c r="A7599" s="13">
        <v>76.990000000000094</v>
      </c>
      <c r="B7599" s="49" t="s">
        <v>25</v>
      </c>
    </row>
    <row r="7600" spans="1:2" x14ac:dyDescent="0.25">
      <c r="A7600" s="13">
        <v>77.000000000000099</v>
      </c>
      <c r="B7600" s="49" t="s">
        <v>25</v>
      </c>
    </row>
    <row r="7601" spans="1:2" x14ac:dyDescent="0.25">
      <c r="A7601" s="13">
        <v>77.010000000000105</v>
      </c>
      <c r="B7601" s="49" t="s">
        <v>25</v>
      </c>
    </row>
    <row r="7602" spans="1:2" x14ac:dyDescent="0.25">
      <c r="A7602" s="13">
        <v>77.020000000000095</v>
      </c>
      <c r="B7602" s="49" t="s">
        <v>25</v>
      </c>
    </row>
    <row r="7603" spans="1:2" x14ac:dyDescent="0.25">
      <c r="A7603" s="13">
        <v>77.030000000000101</v>
      </c>
      <c r="B7603" s="49" t="s">
        <v>25</v>
      </c>
    </row>
    <row r="7604" spans="1:2" x14ac:dyDescent="0.25">
      <c r="A7604" s="13">
        <v>77.040000000000106</v>
      </c>
      <c r="B7604" s="49" t="s">
        <v>25</v>
      </c>
    </row>
    <row r="7605" spans="1:2" x14ac:dyDescent="0.25">
      <c r="A7605" s="13">
        <v>77.050000000000097</v>
      </c>
      <c r="B7605" s="49" t="s">
        <v>25</v>
      </c>
    </row>
    <row r="7606" spans="1:2" x14ac:dyDescent="0.25">
      <c r="A7606" s="13">
        <v>77.060000000000102</v>
      </c>
      <c r="B7606" s="49" t="s">
        <v>25</v>
      </c>
    </row>
    <row r="7607" spans="1:2" x14ac:dyDescent="0.25">
      <c r="A7607" s="13">
        <v>77.070000000000107</v>
      </c>
      <c r="B7607" s="49" t="s">
        <v>25</v>
      </c>
    </row>
    <row r="7608" spans="1:2" x14ac:dyDescent="0.25">
      <c r="A7608" s="13">
        <v>77.080000000000098</v>
      </c>
      <c r="B7608" s="49" t="s">
        <v>25</v>
      </c>
    </row>
    <row r="7609" spans="1:2" x14ac:dyDescent="0.25">
      <c r="A7609" s="13">
        <v>77.090000000000103</v>
      </c>
      <c r="B7609" s="49" t="s">
        <v>25</v>
      </c>
    </row>
    <row r="7610" spans="1:2" x14ac:dyDescent="0.25">
      <c r="A7610" s="13">
        <v>77.100000000000094</v>
      </c>
      <c r="B7610" s="49" t="s">
        <v>25</v>
      </c>
    </row>
    <row r="7611" spans="1:2" x14ac:dyDescent="0.25">
      <c r="A7611" s="13">
        <v>77.110000000000099</v>
      </c>
      <c r="B7611" s="49" t="s">
        <v>25</v>
      </c>
    </row>
    <row r="7612" spans="1:2" x14ac:dyDescent="0.25">
      <c r="A7612" s="13">
        <v>77.120000000000104</v>
      </c>
      <c r="B7612" s="49" t="s">
        <v>25</v>
      </c>
    </row>
    <row r="7613" spans="1:2" x14ac:dyDescent="0.25">
      <c r="A7613" s="13">
        <v>77.130000000000095</v>
      </c>
      <c r="B7613" s="49" t="s">
        <v>25</v>
      </c>
    </row>
    <row r="7614" spans="1:2" x14ac:dyDescent="0.25">
      <c r="A7614" s="13">
        <v>77.1400000000001</v>
      </c>
      <c r="B7614" s="49" t="s">
        <v>25</v>
      </c>
    </row>
    <row r="7615" spans="1:2" x14ac:dyDescent="0.25">
      <c r="A7615" s="13">
        <v>77.150000000000105</v>
      </c>
      <c r="B7615" s="49" t="s">
        <v>25</v>
      </c>
    </row>
    <row r="7616" spans="1:2" x14ac:dyDescent="0.25">
      <c r="A7616" s="13">
        <v>77.160000000000096</v>
      </c>
      <c r="B7616" s="49" t="s">
        <v>25</v>
      </c>
    </row>
    <row r="7617" spans="1:2" x14ac:dyDescent="0.25">
      <c r="A7617" s="13">
        <v>77.170000000000101</v>
      </c>
      <c r="B7617" s="49" t="s">
        <v>25</v>
      </c>
    </row>
    <row r="7618" spans="1:2" x14ac:dyDescent="0.25">
      <c r="A7618" s="13">
        <v>77.180000000000106</v>
      </c>
      <c r="B7618" s="49" t="s">
        <v>25</v>
      </c>
    </row>
    <row r="7619" spans="1:2" x14ac:dyDescent="0.25">
      <c r="A7619" s="13">
        <v>77.190000000000097</v>
      </c>
      <c r="B7619" s="49" t="s">
        <v>25</v>
      </c>
    </row>
    <row r="7620" spans="1:2" x14ac:dyDescent="0.25">
      <c r="A7620" s="13">
        <v>77.200000000000102</v>
      </c>
      <c r="B7620" s="49" t="s">
        <v>25</v>
      </c>
    </row>
    <row r="7621" spans="1:2" x14ac:dyDescent="0.25">
      <c r="A7621" s="13">
        <v>77.210000000000093</v>
      </c>
      <c r="B7621" s="49" t="s">
        <v>25</v>
      </c>
    </row>
    <row r="7622" spans="1:2" x14ac:dyDescent="0.25">
      <c r="A7622" s="13">
        <v>77.220000000000098</v>
      </c>
      <c r="B7622" s="49" t="s">
        <v>25</v>
      </c>
    </row>
    <row r="7623" spans="1:2" x14ac:dyDescent="0.25">
      <c r="A7623" s="13">
        <v>77.230000000000103</v>
      </c>
      <c r="B7623" s="49" t="s">
        <v>25</v>
      </c>
    </row>
    <row r="7624" spans="1:2" x14ac:dyDescent="0.25">
      <c r="A7624" s="13">
        <v>77.240000000000094</v>
      </c>
      <c r="B7624" s="49" t="s">
        <v>25</v>
      </c>
    </row>
    <row r="7625" spans="1:2" x14ac:dyDescent="0.25">
      <c r="A7625" s="13">
        <v>77.250000000000099</v>
      </c>
      <c r="B7625" s="49" t="s">
        <v>25</v>
      </c>
    </row>
    <row r="7626" spans="1:2" x14ac:dyDescent="0.25">
      <c r="A7626" s="13">
        <v>77.260000000000105</v>
      </c>
      <c r="B7626" s="49" t="s">
        <v>25</v>
      </c>
    </row>
    <row r="7627" spans="1:2" x14ac:dyDescent="0.25">
      <c r="A7627" s="13">
        <v>77.270000000000095</v>
      </c>
      <c r="B7627" s="49" t="s">
        <v>25</v>
      </c>
    </row>
    <row r="7628" spans="1:2" x14ac:dyDescent="0.25">
      <c r="A7628" s="13">
        <v>77.280000000000101</v>
      </c>
      <c r="B7628" s="49" t="s">
        <v>25</v>
      </c>
    </row>
    <row r="7629" spans="1:2" x14ac:dyDescent="0.25">
      <c r="A7629" s="13">
        <v>77.290000000000106</v>
      </c>
      <c r="B7629" s="49" t="s">
        <v>25</v>
      </c>
    </row>
    <row r="7630" spans="1:2" x14ac:dyDescent="0.25">
      <c r="A7630" s="13">
        <v>77.300000000000097</v>
      </c>
      <c r="B7630" s="49" t="s">
        <v>25</v>
      </c>
    </row>
    <row r="7631" spans="1:2" x14ac:dyDescent="0.25">
      <c r="A7631" s="13">
        <v>77.310000000000102</v>
      </c>
      <c r="B7631" s="49" t="s">
        <v>25</v>
      </c>
    </row>
    <row r="7632" spans="1:2" x14ac:dyDescent="0.25">
      <c r="A7632" s="13">
        <v>77.320000000000107</v>
      </c>
      <c r="B7632" s="49" t="s">
        <v>25</v>
      </c>
    </row>
    <row r="7633" spans="1:2" x14ac:dyDescent="0.25">
      <c r="A7633" s="13">
        <v>77.330000000000098</v>
      </c>
      <c r="B7633" s="49" t="s">
        <v>25</v>
      </c>
    </row>
    <row r="7634" spans="1:2" x14ac:dyDescent="0.25">
      <c r="A7634" s="13">
        <v>77.340000000000103</v>
      </c>
      <c r="B7634" s="49" t="s">
        <v>25</v>
      </c>
    </row>
    <row r="7635" spans="1:2" x14ac:dyDescent="0.25">
      <c r="A7635" s="13">
        <v>77.350000000000094</v>
      </c>
      <c r="B7635" s="49" t="s">
        <v>25</v>
      </c>
    </row>
    <row r="7636" spans="1:2" x14ac:dyDescent="0.25">
      <c r="A7636" s="13">
        <v>77.360000000000099</v>
      </c>
      <c r="B7636" s="49" t="s">
        <v>25</v>
      </c>
    </row>
    <row r="7637" spans="1:2" x14ac:dyDescent="0.25">
      <c r="A7637" s="13">
        <v>77.370000000000104</v>
      </c>
      <c r="B7637" s="49" t="s">
        <v>25</v>
      </c>
    </row>
    <row r="7638" spans="1:2" x14ac:dyDescent="0.25">
      <c r="A7638" s="13">
        <v>77.380000000000095</v>
      </c>
      <c r="B7638" s="49" t="s">
        <v>25</v>
      </c>
    </row>
    <row r="7639" spans="1:2" x14ac:dyDescent="0.25">
      <c r="A7639" s="13">
        <v>77.3900000000001</v>
      </c>
      <c r="B7639" s="49" t="s">
        <v>25</v>
      </c>
    </row>
    <row r="7640" spans="1:2" x14ac:dyDescent="0.25">
      <c r="A7640" s="13">
        <v>77.400000000000105</v>
      </c>
      <c r="B7640" s="49" t="s">
        <v>25</v>
      </c>
    </row>
    <row r="7641" spans="1:2" x14ac:dyDescent="0.25">
      <c r="A7641" s="13">
        <v>77.410000000000096</v>
      </c>
      <c r="B7641" s="49" t="s">
        <v>25</v>
      </c>
    </row>
    <row r="7642" spans="1:2" x14ac:dyDescent="0.25">
      <c r="A7642" s="13">
        <v>77.420000000000101</v>
      </c>
      <c r="B7642" s="49" t="s">
        <v>25</v>
      </c>
    </row>
    <row r="7643" spans="1:2" x14ac:dyDescent="0.25">
      <c r="A7643" s="13">
        <v>77.430000000000106</v>
      </c>
      <c r="B7643" s="49" t="s">
        <v>25</v>
      </c>
    </row>
    <row r="7644" spans="1:2" x14ac:dyDescent="0.25">
      <c r="A7644" s="13">
        <v>77.440000000000097</v>
      </c>
      <c r="B7644" s="49" t="s">
        <v>25</v>
      </c>
    </row>
    <row r="7645" spans="1:2" x14ac:dyDescent="0.25">
      <c r="A7645" s="13">
        <v>77.450000000000102</v>
      </c>
      <c r="B7645" s="49" t="s">
        <v>25</v>
      </c>
    </row>
    <row r="7646" spans="1:2" x14ac:dyDescent="0.25">
      <c r="A7646" s="13">
        <v>77.460000000000093</v>
      </c>
      <c r="B7646" s="49" t="s">
        <v>25</v>
      </c>
    </row>
    <row r="7647" spans="1:2" x14ac:dyDescent="0.25">
      <c r="A7647" s="13">
        <v>77.470000000000098</v>
      </c>
      <c r="B7647" s="49" t="s">
        <v>25</v>
      </c>
    </row>
    <row r="7648" spans="1:2" x14ac:dyDescent="0.25">
      <c r="A7648" s="13">
        <v>77.480000000000103</v>
      </c>
      <c r="B7648" s="49" t="s">
        <v>25</v>
      </c>
    </row>
    <row r="7649" spans="1:2" x14ac:dyDescent="0.25">
      <c r="A7649" s="13">
        <v>77.490000000000094</v>
      </c>
      <c r="B7649" s="49" t="s">
        <v>25</v>
      </c>
    </row>
    <row r="7650" spans="1:2" x14ac:dyDescent="0.25">
      <c r="A7650" s="13">
        <v>77.500000000000099</v>
      </c>
      <c r="B7650" s="49" t="s">
        <v>25</v>
      </c>
    </row>
    <row r="7651" spans="1:2" x14ac:dyDescent="0.25">
      <c r="A7651" s="13">
        <v>77.510000000000105</v>
      </c>
      <c r="B7651" s="49" t="s">
        <v>25</v>
      </c>
    </row>
    <row r="7652" spans="1:2" x14ac:dyDescent="0.25">
      <c r="A7652" s="13">
        <v>77.520000000000095</v>
      </c>
      <c r="B7652" s="49" t="s">
        <v>25</v>
      </c>
    </row>
    <row r="7653" spans="1:2" x14ac:dyDescent="0.25">
      <c r="A7653" s="13">
        <v>77.530000000000101</v>
      </c>
      <c r="B7653" s="49" t="s">
        <v>25</v>
      </c>
    </row>
    <row r="7654" spans="1:2" x14ac:dyDescent="0.25">
      <c r="A7654" s="13">
        <v>77.540000000000106</v>
      </c>
      <c r="B7654" s="49" t="s">
        <v>25</v>
      </c>
    </row>
    <row r="7655" spans="1:2" x14ac:dyDescent="0.25">
      <c r="A7655" s="13">
        <v>77.550000000000097</v>
      </c>
      <c r="B7655" s="49" t="s">
        <v>25</v>
      </c>
    </row>
    <row r="7656" spans="1:2" x14ac:dyDescent="0.25">
      <c r="A7656" s="13">
        <v>77.560000000000102</v>
      </c>
      <c r="B7656" s="49" t="s">
        <v>25</v>
      </c>
    </row>
    <row r="7657" spans="1:2" x14ac:dyDescent="0.25">
      <c r="A7657" s="13">
        <v>77.570000000000107</v>
      </c>
      <c r="B7657" s="49" t="s">
        <v>25</v>
      </c>
    </row>
    <row r="7658" spans="1:2" x14ac:dyDescent="0.25">
      <c r="A7658" s="13">
        <v>77.580000000000098</v>
      </c>
      <c r="B7658" s="49" t="s">
        <v>25</v>
      </c>
    </row>
    <row r="7659" spans="1:2" x14ac:dyDescent="0.25">
      <c r="A7659" s="13">
        <v>77.590000000000103</v>
      </c>
      <c r="B7659" s="49" t="s">
        <v>25</v>
      </c>
    </row>
    <row r="7660" spans="1:2" x14ac:dyDescent="0.25">
      <c r="A7660" s="13">
        <v>77.600000000000094</v>
      </c>
      <c r="B7660" s="49" t="s">
        <v>25</v>
      </c>
    </row>
    <row r="7661" spans="1:2" x14ac:dyDescent="0.25">
      <c r="A7661" s="13">
        <v>77.610000000000099</v>
      </c>
      <c r="B7661" s="49" t="s">
        <v>25</v>
      </c>
    </row>
    <row r="7662" spans="1:2" x14ac:dyDescent="0.25">
      <c r="A7662" s="13">
        <v>77.620000000000104</v>
      </c>
      <c r="B7662" s="49" t="s">
        <v>25</v>
      </c>
    </row>
    <row r="7663" spans="1:2" x14ac:dyDescent="0.25">
      <c r="A7663" s="13">
        <v>77.630000000000095</v>
      </c>
      <c r="B7663" s="49" t="s">
        <v>25</v>
      </c>
    </row>
    <row r="7664" spans="1:2" x14ac:dyDescent="0.25">
      <c r="A7664" s="13">
        <v>77.6400000000001</v>
      </c>
      <c r="B7664" s="49" t="s">
        <v>25</v>
      </c>
    </row>
    <row r="7665" spans="1:2" x14ac:dyDescent="0.25">
      <c r="A7665" s="13">
        <v>77.650000000000105</v>
      </c>
      <c r="B7665" s="49" t="s">
        <v>25</v>
      </c>
    </row>
    <row r="7666" spans="1:2" x14ac:dyDescent="0.25">
      <c r="A7666" s="13">
        <v>77.660000000000096</v>
      </c>
      <c r="B7666" s="49" t="s">
        <v>25</v>
      </c>
    </row>
    <row r="7667" spans="1:2" x14ac:dyDescent="0.25">
      <c r="A7667" s="13">
        <v>77.670000000000101</v>
      </c>
      <c r="B7667" s="49" t="s">
        <v>25</v>
      </c>
    </row>
    <row r="7668" spans="1:2" x14ac:dyDescent="0.25">
      <c r="A7668" s="13">
        <v>77.680000000000106</v>
      </c>
      <c r="B7668" s="49" t="s">
        <v>25</v>
      </c>
    </row>
    <row r="7669" spans="1:2" x14ac:dyDescent="0.25">
      <c r="A7669" s="13">
        <v>77.690000000000097</v>
      </c>
      <c r="B7669" s="49" t="s">
        <v>25</v>
      </c>
    </row>
    <row r="7670" spans="1:2" x14ac:dyDescent="0.25">
      <c r="A7670" s="13">
        <v>77.700000000000102</v>
      </c>
      <c r="B7670" s="49" t="s">
        <v>25</v>
      </c>
    </row>
    <row r="7671" spans="1:2" x14ac:dyDescent="0.25">
      <c r="A7671" s="13">
        <v>77.710000000000093</v>
      </c>
      <c r="B7671" s="49" t="s">
        <v>25</v>
      </c>
    </row>
    <row r="7672" spans="1:2" x14ac:dyDescent="0.25">
      <c r="A7672" s="13">
        <v>77.720000000000098</v>
      </c>
      <c r="B7672" s="49" t="s">
        <v>25</v>
      </c>
    </row>
    <row r="7673" spans="1:2" x14ac:dyDescent="0.25">
      <c r="A7673" s="13">
        <v>77.730000000000103</v>
      </c>
      <c r="B7673" s="49" t="s">
        <v>25</v>
      </c>
    </row>
    <row r="7674" spans="1:2" x14ac:dyDescent="0.25">
      <c r="A7674" s="13">
        <v>77.740000000000094</v>
      </c>
      <c r="B7674" s="49" t="s">
        <v>25</v>
      </c>
    </row>
    <row r="7675" spans="1:2" x14ac:dyDescent="0.25">
      <c r="A7675" s="13">
        <v>77.750000000000099</v>
      </c>
      <c r="B7675" s="49" t="s">
        <v>25</v>
      </c>
    </row>
    <row r="7676" spans="1:2" x14ac:dyDescent="0.25">
      <c r="A7676" s="13">
        <v>77.760000000000105</v>
      </c>
      <c r="B7676" s="49" t="s">
        <v>25</v>
      </c>
    </row>
    <row r="7677" spans="1:2" x14ac:dyDescent="0.25">
      <c r="A7677" s="13">
        <v>77.770000000000095</v>
      </c>
      <c r="B7677" s="49" t="s">
        <v>25</v>
      </c>
    </row>
    <row r="7678" spans="1:2" x14ac:dyDescent="0.25">
      <c r="A7678" s="13">
        <v>77.780000000000101</v>
      </c>
      <c r="B7678" s="49" t="s">
        <v>25</v>
      </c>
    </row>
    <row r="7679" spans="1:2" x14ac:dyDescent="0.25">
      <c r="A7679" s="13">
        <v>77.790000000000106</v>
      </c>
      <c r="B7679" s="49" t="s">
        <v>25</v>
      </c>
    </row>
    <row r="7680" spans="1:2" x14ac:dyDescent="0.25">
      <c r="A7680" s="13">
        <v>77.800000000000097</v>
      </c>
      <c r="B7680" s="49" t="s">
        <v>25</v>
      </c>
    </row>
    <row r="7681" spans="1:2" x14ac:dyDescent="0.25">
      <c r="A7681" s="13">
        <v>77.810000000000102</v>
      </c>
      <c r="B7681" s="49" t="s">
        <v>25</v>
      </c>
    </row>
    <row r="7682" spans="1:2" x14ac:dyDescent="0.25">
      <c r="A7682" s="13">
        <v>77.820000000000107</v>
      </c>
      <c r="B7682" s="49" t="s">
        <v>25</v>
      </c>
    </row>
    <row r="7683" spans="1:2" x14ac:dyDescent="0.25">
      <c r="A7683" s="13">
        <v>77.830000000000098</v>
      </c>
      <c r="B7683" s="49" t="s">
        <v>25</v>
      </c>
    </row>
    <row r="7684" spans="1:2" x14ac:dyDescent="0.25">
      <c r="A7684" s="13">
        <v>77.840000000000103</v>
      </c>
      <c r="B7684" s="49" t="s">
        <v>25</v>
      </c>
    </row>
    <row r="7685" spans="1:2" x14ac:dyDescent="0.25">
      <c r="A7685" s="13">
        <v>77.850000000000094</v>
      </c>
      <c r="B7685" s="49" t="s">
        <v>25</v>
      </c>
    </row>
    <row r="7686" spans="1:2" x14ac:dyDescent="0.25">
      <c r="A7686" s="13">
        <v>77.860000000000099</v>
      </c>
      <c r="B7686" s="49" t="s">
        <v>25</v>
      </c>
    </row>
    <row r="7687" spans="1:2" x14ac:dyDescent="0.25">
      <c r="A7687" s="13">
        <v>77.870000000000104</v>
      </c>
      <c r="B7687" s="49" t="s">
        <v>25</v>
      </c>
    </row>
    <row r="7688" spans="1:2" x14ac:dyDescent="0.25">
      <c r="A7688" s="13">
        <v>77.880000000000095</v>
      </c>
      <c r="B7688" s="49" t="s">
        <v>25</v>
      </c>
    </row>
    <row r="7689" spans="1:2" x14ac:dyDescent="0.25">
      <c r="A7689" s="13">
        <v>77.8900000000001</v>
      </c>
      <c r="B7689" s="49" t="s">
        <v>25</v>
      </c>
    </row>
    <row r="7690" spans="1:2" x14ac:dyDescent="0.25">
      <c r="A7690" s="13">
        <v>77.900000000000105</v>
      </c>
      <c r="B7690" s="49" t="s">
        <v>25</v>
      </c>
    </row>
    <row r="7691" spans="1:2" x14ac:dyDescent="0.25">
      <c r="A7691" s="13">
        <v>77.910000000000096</v>
      </c>
      <c r="B7691" s="49" t="s">
        <v>25</v>
      </c>
    </row>
    <row r="7692" spans="1:2" x14ac:dyDescent="0.25">
      <c r="A7692" s="13">
        <v>77.920000000000101</v>
      </c>
      <c r="B7692" s="49" t="s">
        <v>25</v>
      </c>
    </row>
    <row r="7693" spans="1:2" x14ac:dyDescent="0.25">
      <c r="A7693" s="13">
        <v>77.930000000000106</v>
      </c>
      <c r="B7693" s="49" t="s">
        <v>25</v>
      </c>
    </row>
    <row r="7694" spans="1:2" x14ac:dyDescent="0.25">
      <c r="A7694" s="13">
        <v>77.940000000000097</v>
      </c>
      <c r="B7694" s="49" t="s">
        <v>25</v>
      </c>
    </row>
    <row r="7695" spans="1:2" x14ac:dyDescent="0.25">
      <c r="A7695" s="13">
        <v>77.950000000000102</v>
      </c>
      <c r="B7695" s="49" t="s">
        <v>25</v>
      </c>
    </row>
    <row r="7696" spans="1:2" x14ac:dyDescent="0.25">
      <c r="A7696" s="13">
        <v>77.960000000000093</v>
      </c>
      <c r="B7696" s="49" t="s">
        <v>25</v>
      </c>
    </row>
    <row r="7697" spans="1:2" x14ac:dyDescent="0.25">
      <c r="A7697" s="13">
        <v>77.970000000000098</v>
      </c>
      <c r="B7697" s="49" t="s">
        <v>25</v>
      </c>
    </row>
    <row r="7698" spans="1:2" x14ac:dyDescent="0.25">
      <c r="A7698" s="13">
        <v>77.980000000000103</v>
      </c>
      <c r="B7698" s="49" t="s">
        <v>25</v>
      </c>
    </row>
    <row r="7699" spans="1:2" x14ac:dyDescent="0.25">
      <c r="A7699" s="13">
        <v>77.990000000000094</v>
      </c>
      <c r="B7699" s="49" t="s">
        <v>25</v>
      </c>
    </row>
    <row r="7700" spans="1:2" x14ac:dyDescent="0.25">
      <c r="A7700" s="13">
        <v>78.000000000000099</v>
      </c>
      <c r="B7700" s="49" t="s">
        <v>25</v>
      </c>
    </row>
    <row r="7701" spans="1:2" x14ac:dyDescent="0.25">
      <c r="A7701" s="13">
        <v>78.010000000000105</v>
      </c>
      <c r="B7701" s="49" t="s">
        <v>25</v>
      </c>
    </row>
    <row r="7702" spans="1:2" x14ac:dyDescent="0.25">
      <c r="A7702" s="13">
        <v>78.020000000000095</v>
      </c>
      <c r="B7702" s="49" t="s">
        <v>25</v>
      </c>
    </row>
    <row r="7703" spans="1:2" x14ac:dyDescent="0.25">
      <c r="A7703" s="13">
        <v>78.030000000000101</v>
      </c>
      <c r="B7703" s="49" t="s">
        <v>25</v>
      </c>
    </row>
    <row r="7704" spans="1:2" x14ac:dyDescent="0.25">
      <c r="A7704" s="13">
        <v>78.040000000000106</v>
      </c>
      <c r="B7704" s="49" t="s">
        <v>25</v>
      </c>
    </row>
    <row r="7705" spans="1:2" x14ac:dyDescent="0.25">
      <c r="A7705" s="13">
        <v>78.050000000000097</v>
      </c>
      <c r="B7705" s="49" t="s">
        <v>25</v>
      </c>
    </row>
    <row r="7706" spans="1:2" x14ac:dyDescent="0.25">
      <c r="A7706" s="13">
        <v>78.060000000000102</v>
      </c>
      <c r="B7706" s="49" t="s">
        <v>25</v>
      </c>
    </row>
    <row r="7707" spans="1:2" x14ac:dyDescent="0.25">
      <c r="A7707" s="13">
        <v>78.070000000000107</v>
      </c>
      <c r="B7707" s="49" t="s">
        <v>25</v>
      </c>
    </row>
    <row r="7708" spans="1:2" x14ac:dyDescent="0.25">
      <c r="A7708" s="13">
        <v>78.080000000000098</v>
      </c>
      <c r="B7708" s="49" t="s">
        <v>25</v>
      </c>
    </row>
    <row r="7709" spans="1:2" x14ac:dyDescent="0.25">
      <c r="A7709" s="13">
        <v>78.090000000000103</v>
      </c>
      <c r="B7709" s="49" t="s">
        <v>25</v>
      </c>
    </row>
    <row r="7710" spans="1:2" x14ac:dyDescent="0.25">
      <c r="A7710" s="13">
        <v>78.100000000000094</v>
      </c>
      <c r="B7710" s="49" t="s">
        <v>25</v>
      </c>
    </row>
    <row r="7711" spans="1:2" x14ac:dyDescent="0.25">
      <c r="A7711" s="13">
        <v>78.110000000000099</v>
      </c>
      <c r="B7711" s="49" t="s">
        <v>25</v>
      </c>
    </row>
    <row r="7712" spans="1:2" x14ac:dyDescent="0.25">
      <c r="A7712" s="13">
        <v>78.120000000000104</v>
      </c>
      <c r="B7712" s="49" t="s">
        <v>25</v>
      </c>
    </row>
    <row r="7713" spans="1:2" x14ac:dyDescent="0.25">
      <c r="A7713" s="13">
        <v>78.130000000000095</v>
      </c>
      <c r="B7713" s="49" t="s">
        <v>25</v>
      </c>
    </row>
    <row r="7714" spans="1:2" x14ac:dyDescent="0.25">
      <c r="A7714" s="13">
        <v>78.1400000000001</v>
      </c>
      <c r="B7714" s="49" t="s">
        <v>25</v>
      </c>
    </row>
    <row r="7715" spans="1:2" x14ac:dyDescent="0.25">
      <c r="A7715" s="13">
        <v>78.150000000000105</v>
      </c>
      <c r="B7715" s="49" t="s">
        <v>25</v>
      </c>
    </row>
    <row r="7716" spans="1:2" x14ac:dyDescent="0.25">
      <c r="A7716" s="13">
        <v>78.160000000000096</v>
      </c>
      <c r="B7716" s="49" t="s">
        <v>25</v>
      </c>
    </row>
    <row r="7717" spans="1:2" x14ac:dyDescent="0.25">
      <c r="A7717" s="13">
        <v>78.170000000000101</v>
      </c>
      <c r="B7717" s="49" t="s">
        <v>25</v>
      </c>
    </row>
    <row r="7718" spans="1:2" x14ac:dyDescent="0.25">
      <c r="A7718" s="13">
        <v>78.180000000000106</v>
      </c>
      <c r="B7718" s="49" t="s">
        <v>25</v>
      </c>
    </row>
    <row r="7719" spans="1:2" x14ac:dyDescent="0.25">
      <c r="A7719" s="13">
        <v>78.190000000000097</v>
      </c>
      <c r="B7719" s="49" t="s">
        <v>25</v>
      </c>
    </row>
    <row r="7720" spans="1:2" x14ac:dyDescent="0.25">
      <c r="A7720" s="13">
        <v>78.200000000000102</v>
      </c>
      <c r="B7720" s="49" t="s">
        <v>25</v>
      </c>
    </row>
    <row r="7721" spans="1:2" x14ac:dyDescent="0.25">
      <c r="A7721" s="13">
        <v>78.210000000000093</v>
      </c>
      <c r="B7721" s="49" t="s">
        <v>25</v>
      </c>
    </row>
    <row r="7722" spans="1:2" x14ac:dyDescent="0.25">
      <c r="A7722" s="13">
        <v>78.220000000000098</v>
      </c>
      <c r="B7722" s="49" t="s">
        <v>25</v>
      </c>
    </row>
    <row r="7723" spans="1:2" x14ac:dyDescent="0.25">
      <c r="A7723" s="13">
        <v>78.230000000000103</v>
      </c>
      <c r="B7723" s="49" t="s">
        <v>25</v>
      </c>
    </row>
    <row r="7724" spans="1:2" x14ac:dyDescent="0.25">
      <c r="A7724" s="13">
        <v>78.240000000000094</v>
      </c>
      <c r="B7724" s="49" t="s">
        <v>25</v>
      </c>
    </row>
    <row r="7725" spans="1:2" x14ac:dyDescent="0.25">
      <c r="A7725" s="13">
        <v>78.250000000000099</v>
      </c>
      <c r="B7725" s="49" t="s">
        <v>25</v>
      </c>
    </row>
    <row r="7726" spans="1:2" x14ac:dyDescent="0.25">
      <c r="A7726" s="13">
        <v>78.260000000000105</v>
      </c>
      <c r="B7726" s="49" t="s">
        <v>25</v>
      </c>
    </row>
    <row r="7727" spans="1:2" x14ac:dyDescent="0.25">
      <c r="A7727" s="13">
        <v>78.270000000000095</v>
      </c>
      <c r="B7727" s="49" t="s">
        <v>25</v>
      </c>
    </row>
    <row r="7728" spans="1:2" x14ac:dyDescent="0.25">
      <c r="A7728" s="13">
        <v>78.280000000000101</v>
      </c>
      <c r="B7728" s="49" t="s">
        <v>25</v>
      </c>
    </row>
    <row r="7729" spans="1:2" x14ac:dyDescent="0.25">
      <c r="A7729" s="13">
        <v>78.290000000000106</v>
      </c>
      <c r="B7729" s="49" t="s">
        <v>25</v>
      </c>
    </row>
    <row r="7730" spans="1:2" x14ac:dyDescent="0.25">
      <c r="A7730" s="13">
        <v>78.300000000000097</v>
      </c>
      <c r="B7730" s="49" t="s">
        <v>25</v>
      </c>
    </row>
    <row r="7731" spans="1:2" x14ac:dyDescent="0.25">
      <c r="A7731" s="13">
        <v>78.310000000000102</v>
      </c>
      <c r="B7731" s="49" t="s">
        <v>25</v>
      </c>
    </row>
    <row r="7732" spans="1:2" x14ac:dyDescent="0.25">
      <c r="A7732" s="13">
        <v>78.320000000000107</v>
      </c>
      <c r="B7732" s="49" t="s">
        <v>25</v>
      </c>
    </row>
    <row r="7733" spans="1:2" x14ac:dyDescent="0.25">
      <c r="A7733" s="13">
        <v>78.330000000000098</v>
      </c>
      <c r="B7733" s="49" t="s">
        <v>25</v>
      </c>
    </row>
    <row r="7734" spans="1:2" x14ac:dyDescent="0.25">
      <c r="A7734" s="13">
        <v>78.340000000000103</v>
      </c>
      <c r="B7734" s="49" t="s">
        <v>25</v>
      </c>
    </row>
    <row r="7735" spans="1:2" x14ac:dyDescent="0.25">
      <c r="A7735" s="13">
        <v>78.350000000000094</v>
      </c>
      <c r="B7735" s="49" t="s">
        <v>25</v>
      </c>
    </row>
    <row r="7736" spans="1:2" x14ac:dyDescent="0.25">
      <c r="A7736" s="13">
        <v>78.360000000000099</v>
      </c>
      <c r="B7736" s="49" t="s">
        <v>25</v>
      </c>
    </row>
    <row r="7737" spans="1:2" x14ac:dyDescent="0.25">
      <c r="A7737" s="13">
        <v>78.370000000000104</v>
      </c>
      <c r="B7737" s="49" t="s">
        <v>25</v>
      </c>
    </row>
    <row r="7738" spans="1:2" x14ac:dyDescent="0.25">
      <c r="A7738" s="13">
        <v>78.380000000000095</v>
      </c>
      <c r="B7738" s="49" t="s">
        <v>25</v>
      </c>
    </row>
    <row r="7739" spans="1:2" x14ac:dyDescent="0.25">
      <c r="A7739" s="13">
        <v>78.3900000000001</v>
      </c>
      <c r="B7739" s="49" t="s">
        <v>25</v>
      </c>
    </row>
    <row r="7740" spans="1:2" x14ac:dyDescent="0.25">
      <c r="A7740" s="13">
        <v>78.400000000000105</v>
      </c>
      <c r="B7740" s="49" t="s">
        <v>25</v>
      </c>
    </row>
    <row r="7741" spans="1:2" x14ac:dyDescent="0.25">
      <c r="A7741" s="13">
        <v>78.410000000000096</v>
      </c>
      <c r="B7741" s="49" t="s">
        <v>25</v>
      </c>
    </row>
    <row r="7742" spans="1:2" x14ac:dyDescent="0.25">
      <c r="A7742" s="13">
        <v>78.420000000000101</v>
      </c>
      <c r="B7742" s="49" t="s">
        <v>25</v>
      </c>
    </row>
    <row r="7743" spans="1:2" x14ac:dyDescent="0.25">
      <c r="A7743" s="13">
        <v>78.430000000000106</v>
      </c>
      <c r="B7743" s="49" t="s">
        <v>25</v>
      </c>
    </row>
    <row r="7744" spans="1:2" x14ac:dyDescent="0.25">
      <c r="A7744" s="13">
        <v>78.440000000000097</v>
      </c>
      <c r="B7744" s="49" t="s">
        <v>25</v>
      </c>
    </row>
    <row r="7745" spans="1:2" x14ac:dyDescent="0.25">
      <c r="A7745" s="13">
        <v>78.450000000000102</v>
      </c>
      <c r="B7745" s="49" t="s">
        <v>25</v>
      </c>
    </row>
    <row r="7746" spans="1:2" x14ac:dyDescent="0.25">
      <c r="A7746" s="13">
        <v>78.460000000000093</v>
      </c>
      <c r="B7746" s="49" t="s">
        <v>25</v>
      </c>
    </row>
    <row r="7747" spans="1:2" x14ac:dyDescent="0.25">
      <c r="A7747" s="13">
        <v>78.470000000000098</v>
      </c>
      <c r="B7747" s="49" t="s">
        <v>25</v>
      </c>
    </row>
    <row r="7748" spans="1:2" x14ac:dyDescent="0.25">
      <c r="A7748" s="13">
        <v>78.480000000000103</v>
      </c>
      <c r="B7748" s="49" t="s">
        <v>25</v>
      </c>
    </row>
    <row r="7749" spans="1:2" x14ac:dyDescent="0.25">
      <c r="A7749" s="13">
        <v>78.490000000000094</v>
      </c>
      <c r="B7749" s="49" t="s">
        <v>25</v>
      </c>
    </row>
    <row r="7750" spans="1:2" x14ac:dyDescent="0.25">
      <c r="A7750" s="13">
        <v>78.500000000000099</v>
      </c>
      <c r="B7750" s="49" t="s">
        <v>25</v>
      </c>
    </row>
    <row r="7751" spans="1:2" x14ac:dyDescent="0.25">
      <c r="A7751" s="13">
        <v>78.510000000000105</v>
      </c>
      <c r="B7751" s="49" t="s">
        <v>25</v>
      </c>
    </row>
    <row r="7752" spans="1:2" x14ac:dyDescent="0.25">
      <c r="A7752" s="13">
        <v>78.520000000000095</v>
      </c>
      <c r="B7752" s="49" t="s">
        <v>25</v>
      </c>
    </row>
    <row r="7753" spans="1:2" x14ac:dyDescent="0.25">
      <c r="A7753" s="13">
        <v>78.530000000000101</v>
      </c>
      <c r="B7753" s="49" t="s">
        <v>25</v>
      </c>
    </row>
    <row r="7754" spans="1:2" x14ac:dyDescent="0.25">
      <c r="A7754" s="13">
        <v>78.540000000000106</v>
      </c>
      <c r="B7754" s="49" t="s">
        <v>25</v>
      </c>
    </row>
    <row r="7755" spans="1:2" x14ac:dyDescent="0.25">
      <c r="A7755" s="13">
        <v>78.550000000000097</v>
      </c>
      <c r="B7755" s="49" t="s">
        <v>25</v>
      </c>
    </row>
    <row r="7756" spans="1:2" x14ac:dyDescent="0.25">
      <c r="A7756" s="13">
        <v>78.560000000000102</v>
      </c>
      <c r="B7756" s="49" t="s">
        <v>25</v>
      </c>
    </row>
    <row r="7757" spans="1:2" x14ac:dyDescent="0.25">
      <c r="A7757" s="13">
        <v>78.570000000000107</v>
      </c>
      <c r="B7757" s="49" t="s">
        <v>25</v>
      </c>
    </row>
    <row r="7758" spans="1:2" x14ac:dyDescent="0.25">
      <c r="A7758" s="13">
        <v>78.580000000000098</v>
      </c>
      <c r="B7758" s="49" t="s">
        <v>25</v>
      </c>
    </row>
    <row r="7759" spans="1:2" x14ac:dyDescent="0.25">
      <c r="A7759" s="13">
        <v>78.590000000000103</v>
      </c>
      <c r="B7759" s="49" t="s">
        <v>25</v>
      </c>
    </row>
    <row r="7760" spans="1:2" x14ac:dyDescent="0.25">
      <c r="A7760" s="13">
        <v>78.600000000000094</v>
      </c>
      <c r="B7760" s="49" t="s">
        <v>25</v>
      </c>
    </row>
    <row r="7761" spans="1:2" x14ac:dyDescent="0.25">
      <c r="A7761" s="13">
        <v>78.610000000000099</v>
      </c>
      <c r="B7761" s="49" t="s">
        <v>25</v>
      </c>
    </row>
    <row r="7762" spans="1:2" x14ac:dyDescent="0.25">
      <c r="A7762" s="13">
        <v>78.620000000000104</v>
      </c>
      <c r="B7762" s="49" t="s">
        <v>25</v>
      </c>
    </row>
    <row r="7763" spans="1:2" x14ac:dyDescent="0.25">
      <c r="A7763" s="13">
        <v>78.630000000000095</v>
      </c>
      <c r="B7763" s="49" t="s">
        <v>25</v>
      </c>
    </row>
    <row r="7764" spans="1:2" x14ac:dyDescent="0.25">
      <c r="A7764" s="13">
        <v>78.6400000000001</v>
      </c>
      <c r="B7764" s="49" t="s">
        <v>25</v>
      </c>
    </row>
    <row r="7765" spans="1:2" x14ac:dyDescent="0.25">
      <c r="A7765" s="13">
        <v>78.650000000000105</v>
      </c>
      <c r="B7765" s="49" t="s">
        <v>25</v>
      </c>
    </row>
    <row r="7766" spans="1:2" x14ac:dyDescent="0.25">
      <c r="A7766" s="13">
        <v>78.660000000000096</v>
      </c>
      <c r="B7766" s="49" t="s">
        <v>25</v>
      </c>
    </row>
    <row r="7767" spans="1:2" x14ac:dyDescent="0.25">
      <c r="A7767" s="13">
        <v>78.670000000000101</v>
      </c>
      <c r="B7767" s="49" t="s">
        <v>25</v>
      </c>
    </row>
    <row r="7768" spans="1:2" x14ac:dyDescent="0.25">
      <c r="A7768" s="13">
        <v>78.680000000000106</v>
      </c>
      <c r="B7768" s="49" t="s">
        <v>25</v>
      </c>
    </row>
    <row r="7769" spans="1:2" x14ac:dyDescent="0.25">
      <c r="A7769" s="13">
        <v>78.690000000000097</v>
      </c>
      <c r="B7769" s="49" t="s">
        <v>25</v>
      </c>
    </row>
    <row r="7770" spans="1:2" x14ac:dyDescent="0.25">
      <c r="A7770" s="13">
        <v>78.700000000000102</v>
      </c>
      <c r="B7770" s="49" t="s">
        <v>25</v>
      </c>
    </row>
    <row r="7771" spans="1:2" x14ac:dyDescent="0.25">
      <c r="A7771" s="13">
        <v>78.710000000000093</v>
      </c>
      <c r="B7771" s="49" t="s">
        <v>25</v>
      </c>
    </row>
    <row r="7772" spans="1:2" x14ac:dyDescent="0.25">
      <c r="A7772" s="13">
        <v>78.720000000000098</v>
      </c>
      <c r="B7772" s="49" t="s">
        <v>25</v>
      </c>
    </row>
    <row r="7773" spans="1:2" x14ac:dyDescent="0.25">
      <c r="A7773" s="13">
        <v>78.730000000000103</v>
      </c>
      <c r="B7773" s="49" t="s">
        <v>25</v>
      </c>
    </row>
    <row r="7774" spans="1:2" x14ac:dyDescent="0.25">
      <c r="A7774" s="13">
        <v>78.740000000000094</v>
      </c>
      <c r="B7774" s="49" t="s">
        <v>25</v>
      </c>
    </row>
    <row r="7775" spans="1:2" x14ac:dyDescent="0.25">
      <c r="A7775" s="13">
        <v>78.750000000000099</v>
      </c>
      <c r="B7775" s="49" t="s">
        <v>25</v>
      </c>
    </row>
    <row r="7776" spans="1:2" x14ac:dyDescent="0.25">
      <c r="A7776" s="13">
        <v>78.760000000000105</v>
      </c>
      <c r="B7776" s="49" t="s">
        <v>25</v>
      </c>
    </row>
    <row r="7777" spans="1:2" x14ac:dyDescent="0.25">
      <c r="A7777" s="13">
        <v>78.770000000000095</v>
      </c>
      <c r="B7777" s="49" t="s">
        <v>25</v>
      </c>
    </row>
    <row r="7778" spans="1:2" x14ac:dyDescent="0.25">
      <c r="A7778" s="13">
        <v>78.780000000000101</v>
      </c>
      <c r="B7778" s="49" t="s">
        <v>25</v>
      </c>
    </row>
    <row r="7779" spans="1:2" x14ac:dyDescent="0.25">
      <c r="A7779" s="13">
        <v>78.790000000000106</v>
      </c>
      <c r="B7779" s="49" t="s">
        <v>25</v>
      </c>
    </row>
    <row r="7780" spans="1:2" x14ac:dyDescent="0.25">
      <c r="A7780" s="13">
        <v>78.800000000000097</v>
      </c>
      <c r="B7780" s="49" t="s">
        <v>25</v>
      </c>
    </row>
    <row r="7781" spans="1:2" x14ac:dyDescent="0.25">
      <c r="A7781" s="13">
        <v>78.810000000000102</v>
      </c>
      <c r="B7781" s="49" t="s">
        <v>25</v>
      </c>
    </row>
    <row r="7782" spans="1:2" x14ac:dyDescent="0.25">
      <c r="A7782" s="13">
        <v>78.820000000000107</v>
      </c>
      <c r="B7782" s="49" t="s">
        <v>25</v>
      </c>
    </row>
    <row r="7783" spans="1:2" x14ac:dyDescent="0.25">
      <c r="A7783" s="13">
        <v>78.830000000000098</v>
      </c>
      <c r="B7783" s="49" t="s">
        <v>25</v>
      </c>
    </row>
    <row r="7784" spans="1:2" x14ac:dyDescent="0.25">
      <c r="A7784" s="13">
        <v>78.840000000000103</v>
      </c>
      <c r="B7784" s="49" t="s">
        <v>25</v>
      </c>
    </row>
    <row r="7785" spans="1:2" x14ac:dyDescent="0.25">
      <c r="A7785" s="13">
        <v>78.850000000000094</v>
      </c>
      <c r="B7785" s="49" t="s">
        <v>25</v>
      </c>
    </row>
    <row r="7786" spans="1:2" x14ac:dyDescent="0.25">
      <c r="A7786" s="13">
        <v>78.860000000000099</v>
      </c>
      <c r="B7786" s="49" t="s">
        <v>25</v>
      </c>
    </row>
    <row r="7787" spans="1:2" x14ac:dyDescent="0.25">
      <c r="A7787" s="13">
        <v>78.870000000000104</v>
      </c>
      <c r="B7787" s="49" t="s">
        <v>25</v>
      </c>
    </row>
    <row r="7788" spans="1:2" x14ac:dyDescent="0.25">
      <c r="A7788" s="13">
        <v>78.880000000000095</v>
      </c>
      <c r="B7788" s="49" t="s">
        <v>25</v>
      </c>
    </row>
    <row r="7789" spans="1:2" x14ac:dyDescent="0.25">
      <c r="A7789" s="13">
        <v>78.8900000000001</v>
      </c>
      <c r="B7789" s="49" t="s">
        <v>25</v>
      </c>
    </row>
    <row r="7790" spans="1:2" x14ac:dyDescent="0.25">
      <c r="A7790" s="13">
        <v>78.900000000000105</v>
      </c>
      <c r="B7790" s="49" t="s">
        <v>25</v>
      </c>
    </row>
    <row r="7791" spans="1:2" x14ac:dyDescent="0.25">
      <c r="A7791" s="13">
        <v>78.910000000000096</v>
      </c>
      <c r="B7791" s="49" t="s">
        <v>25</v>
      </c>
    </row>
    <row r="7792" spans="1:2" x14ac:dyDescent="0.25">
      <c r="A7792" s="13">
        <v>78.920000000000101</v>
      </c>
      <c r="B7792" s="49" t="s">
        <v>25</v>
      </c>
    </row>
    <row r="7793" spans="1:2" x14ac:dyDescent="0.25">
      <c r="A7793" s="13">
        <v>78.930000000000106</v>
      </c>
      <c r="B7793" s="49" t="s">
        <v>25</v>
      </c>
    </row>
    <row r="7794" spans="1:2" x14ac:dyDescent="0.25">
      <c r="A7794" s="13">
        <v>78.940000000000097</v>
      </c>
      <c r="B7794" s="49" t="s">
        <v>25</v>
      </c>
    </row>
    <row r="7795" spans="1:2" x14ac:dyDescent="0.25">
      <c r="A7795" s="13">
        <v>78.950000000000102</v>
      </c>
      <c r="B7795" s="49" t="s">
        <v>25</v>
      </c>
    </row>
    <row r="7796" spans="1:2" x14ac:dyDescent="0.25">
      <c r="A7796" s="13">
        <v>78.960000000000093</v>
      </c>
      <c r="B7796" s="49" t="s">
        <v>25</v>
      </c>
    </row>
    <row r="7797" spans="1:2" x14ac:dyDescent="0.25">
      <c r="A7797" s="13">
        <v>78.970000000000098</v>
      </c>
      <c r="B7797" s="49" t="s">
        <v>25</v>
      </c>
    </row>
    <row r="7798" spans="1:2" x14ac:dyDescent="0.25">
      <c r="A7798" s="13">
        <v>78.980000000000103</v>
      </c>
      <c r="B7798" s="49" t="s">
        <v>25</v>
      </c>
    </row>
    <row r="7799" spans="1:2" x14ac:dyDescent="0.25">
      <c r="A7799" s="13">
        <v>78.990000000000094</v>
      </c>
      <c r="B7799" s="49" t="s">
        <v>25</v>
      </c>
    </row>
    <row r="7800" spans="1:2" x14ac:dyDescent="0.25">
      <c r="A7800" s="13">
        <v>79.000000000000099</v>
      </c>
      <c r="B7800" s="49" t="s">
        <v>25</v>
      </c>
    </row>
    <row r="7801" spans="1:2" x14ac:dyDescent="0.25">
      <c r="A7801" s="13">
        <v>79.010000000000105</v>
      </c>
      <c r="B7801" s="49" t="s">
        <v>25</v>
      </c>
    </row>
    <row r="7802" spans="1:2" x14ac:dyDescent="0.25">
      <c r="A7802" s="13">
        <v>79.020000000000095</v>
      </c>
      <c r="B7802" s="49" t="s">
        <v>25</v>
      </c>
    </row>
    <row r="7803" spans="1:2" x14ac:dyDescent="0.25">
      <c r="A7803" s="13">
        <v>79.030000000000101</v>
      </c>
      <c r="B7803" s="49" t="s">
        <v>25</v>
      </c>
    </row>
    <row r="7804" spans="1:2" x14ac:dyDescent="0.25">
      <c r="A7804" s="13">
        <v>79.040000000000106</v>
      </c>
      <c r="B7804" s="49" t="s">
        <v>25</v>
      </c>
    </row>
    <row r="7805" spans="1:2" x14ac:dyDescent="0.25">
      <c r="A7805" s="13">
        <v>79.050000000000097</v>
      </c>
      <c r="B7805" s="49" t="s">
        <v>25</v>
      </c>
    </row>
    <row r="7806" spans="1:2" x14ac:dyDescent="0.25">
      <c r="A7806" s="13">
        <v>79.060000000000102</v>
      </c>
      <c r="B7806" s="49" t="s">
        <v>25</v>
      </c>
    </row>
    <row r="7807" spans="1:2" x14ac:dyDescent="0.25">
      <c r="A7807" s="13">
        <v>79.070000000000107</v>
      </c>
      <c r="B7807" s="49" t="s">
        <v>25</v>
      </c>
    </row>
    <row r="7808" spans="1:2" x14ac:dyDescent="0.25">
      <c r="A7808" s="13">
        <v>79.080000000000098</v>
      </c>
      <c r="B7808" s="49" t="s">
        <v>25</v>
      </c>
    </row>
    <row r="7809" spans="1:2" x14ac:dyDescent="0.25">
      <c r="A7809" s="13">
        <v>79.090000000000103</v>
      </c>
      <c r="B7809" s="49" t="s">
        <v>25</v>
      </c>
    </row>
    <row r="7810" spans="1:2" x14ac:dyDescent="0.25">
      <c r="A7810" s="13">
        <v>79.100000000000094</v>
      </c>
      <c r="B7810" s="49" t="s">
        <v>25</v>
      </c>
    </row>
    <row r="7811" spans="1:2" x14ac:dyDescent="0.25">
      <c r="A7811" s="13">
        <v>79.110000000000099</v>
      </c>
      <c r="B7811" s="49" t="s">
        <v>25</v>
      </c>
    </row>
    <row r="7812" spans="1:2" x14ac:dyDescent="0.25">
      <c r="A7812" s="13">
        <v>79.120000000000104</v>
      </c>
      <c r="B7812" s="49" t="s">
        <v>25</v>
      </c>
    </row>
    <row r="7813" spans="1:2" x14ac:dyDescent="0.25">
      <c r="A7813" s="13">
        <v>79.130000000000095</v>
      </c>
      <c r="B7813" s="49" t="s">
        <v>25</v>
      </c>
    </row>
    <row r="7814" spans="1:2" x14ac:dyDescent="0.25">
      <c r="A7814" s="13">
        <v>79.1400000000001</v>
      </c>
      <c r="B7814" s="49" t="s">
        <v>25</v>
      </c>
    </row>
    <row r="7815" spans="1:2" x14ac:dyDescent="0.25">
      <c r="A7815" s="13">
        <v>79.150000000000105</v>
      </c>
      <c r="B7815" s="49" t="s">
        <v>25</v>
      </c>
    </row>
    <row r="7816" spans="1:2" x14ac:dyDescent="0.25">
      <c r="A7816" s="13">
        <v>79.160000000000096</v>
      </c>
      <c r="B7816" s="49" t="s">
        <v>25</v>
      </c>
    </row>
    <row r="7817" spans="1:2" x14ac:dyDescent="0.25">
      <c r="A7817" s="13">
        <v>79.170000000000101</v>
      </c>
      <c r="B7817" s="49" t="s">
        <v>25</v>
      </c>
    </row>
    <row r="7818" spans="1:2" x14ac:dyDescent="0.25">
      <c r="A7818" s="13">
        <v>79.180000000000106</v>
      </c>
      <c r="B7818" s="49" t="s">
        <v>25</v>
      </c>
    </row>
    <row r="7819" spans="1:2" x14ac:dyDescent="0.25">
      <c r="A7819" s="13">
        <v>79.190000000000097</v>
      </c>
      <c r="B7819" s="49" t="s">
        <v>25</v>
      </c>
    </row>
    <row r="7820" spans="1:2" x14ac:dyDescent="0.25">
      <c r="A7820" s="13">
        <v>79.200000000000102</v>
      </c>
      <c r="B7820" s="49" t="s">
        <v>25</v>
      </c>
    </row>
    <row r="7821" spans="1:2" x14ac:dyDescent="0.25">
      <c r="A7821" s="13">
        <v>79.210000000000093</v>
      </c>
      <c r="B7821" s="49" t="s">
        <v>25</v>
      </c>
    </row>
    <row r="7822" spans="1:2" x14ac:dyDescent="0.25">
      <c r="A7822" s="13">
        <v>79.220000000000098</v>
      </c>
      <c r="B7822" s="49" t="s">
        <v>25</v>
      </c>
    </row>
    <row r="7823" spans="1:2" x14ac:dyDescent="0.25">
      <c r="A7823" s="13">
        <v>79.230000000000103</v>
      </c>
      <c r="B7823" s="49" t="s">
        <v>25</v>
      </c>
    </row>
    <row r="7824" spans="1:2" x14ac:dyDescent="0.25">
      <c r="A7824" s="13">
        <v>79.240000000000094</v>
      </c>
      <c r="B7824" s="49" t="s">
        <v>25</v>
      </c>
    </row>
    <row r="7825" spans="1:2" x14ac:dyDescent="0.25">
      <c r="A7825" s="13">
        <v>79.250000000000099</v>
      </c>
      <c r="B7825" s="49" t="s">
        <v>25</v>
      </c>
    </row>
    <row r="7826" spans="1:2" x14ac:dyDescent="0.25">
      <c r="A7826" s="13">
        <v>79.260000000000105</v>
      </c>
      <c r="B7826" s="49" t="s">
        <v>25</v>
      </c>
    </row>
    <row r="7827" spans="1:2" x14ac:dyDescent="0.25">
      <c r="A7827" s="13">
        <v>79.270000000000095</v>
      </c>
      <c r="B7827" s="49" t="s">
        <v>25</v>
      </c>
    </row>
    <row r="7828" spans="1:2" x14ac:dyDescent="0.25">
      <c r="A7828" s="13">
        <v>79.280000000000101</v>
      </c>
      <c r="B7828" s="49" t="s">
        <v>25</v>
      </c>
    </row>
    <row r="7829" spans="1:2" x14ac:dyDescent="0.25">
      <c r="A7829" s="13">
        <v>79.290000000000106</v>
      </c>
      <c r="B7829" s="49" t="s">
        <v>25</v>
      </c>
    </row>
    <row r="7830" spans="1:2" x14ac:dyDescent="0.25">
      <c r="A7830" s="13">
        <v>79.300000000000097</v>
      </c>
      <c r="B7830" s="49" t="s">
        <v>25</v>
      </c>
    </row>
    <row r="7831" spans="1:2" x14ac:dyDescent="0.25">
      <c r="A7831" s="13">
        <v>79.310000000000102</v>
      </c>
      <c r="B7831" s="49" t="s">
        <v>25</v>
      </c>
    </row>
    <row r="7832" spans="1:2" x14ac:dyDescent="0.25">
      <c r="A7832" s="13">
        <v>79.320000000000107</v>
      </c>
      <c r="B7832" s="49" t="s">
        <v>25</v>
      </c>
    </row>
    <row r="7833" spans="1:2" x14ac:dyDescent="0.25">
      <c r="A7833" s="13">
        <v>79.330000000000098</v>
      </c>
      <c r="B7833" s="49" t="s">
        <v>25</v>
      </c>
    </row>
    <row r="7834" spans="1:2" x14ac:dyDescent="0.25">
      <c r="A7834" s="13">
        <v>79.340000000000103</v>
      </c>
      <c r="B7834" s="49" t="s">
        <v>25</v>
      </c>
    </row>
    <row r="7835" spans="1:2" x14ac:dyDescent="0.25">
      <c r="A7835" s="13">
        <v>79.350000000000094</v>
      </c>
      <c r="B7835" s="49" t="s">
        <v>25</v>
      </c>
    </row>
    <row r="7836" spans="1:2" x14ac:dyDescent="0.25">
      <c r="A7836" s="13">
        <v>79.360000000000099</v>
      </c>
      <c r="B7836" s="49" t="s">
        <v>25</v>
      </c>
    </row>
    <row r="7837" spans="1:2" x14ac:dyDescent="0.25">
      <c r="A7837" s="13">
        <v>79.370000000000104</v>
      </c>
      <c r="B7837" s="49" t="s">
        <v>25</v>
      </c>
    </row>
    <row r="7838" spans="1:2" x14ac:dyDescent="0.25">
      <c r="A7838" s="13">
        <v>79.380000000000095</v>
      </c>
      <c r="B7838" s="49" t="s">
        <v>25</v>
      </c>
    </row>
    <row r="7839" spans="1:2" x14ac:dyDescent="0.25">
      <c r="A7839" s="13">
        <v>79.3900000000001</v>
      </c>
      <c r="B7839" s="49" t="s">
        <v>25</v>
      </c>
    </row>
    <row r="7840" spans="1:2" x14ac:dyDescent="0.25">
      <c r="A7840" s="13">
        <v>79.400000000000105</v>
      </c>
      <c r="B7840" s="49" t="s">
        <v>25</v>
      </c>
    </row>
    <row r="7841" spans="1:2" x14ac:dyDescent="0.25">
      <c r="A7841" s="13">
        <v>79.410000000000096</v>
      </c>
      <c r="B7841" s="49" t="s">
        <v>25</v>
      </c>
    </row>
    <row r="7842" spans="1:2" x14ac:dyDescent="0.25">
      <c r="A7842" s="13">
        <v>79.420000000000101</v>
      </c>
      <c r="B7842" s="49" t="s">
        <v>25</v>
      </c>
    </row>
    <row r="7843" spans="1:2" x14ac:dyDescent="0.25">
      <c r="A7843" s="13">
        <v>79.430000000000106</v>
      </c>
      <c r="B7843" s="49" t="s">
        <v>25</v>
      </c>
    </row>
    <row r="7844" spans="1:2" x14ac:dyDescent="0.25">
      <c r="A7844" s="13">
        <v>79.440000000000097</v>
      </c>
      <c r="B7844" s="49" t="s">
        <v>25</v>
      </c>
    </row>
    <row r="7845" spans="1:2" x14ac:dyDescent="0.25">
      <c r="A7845" s="13">
        <v>79.450000000000102</v>
      </c>
      <c r="B7845" s="49" t="s">
        <v>25</v>
      </c>
    </row>
    <row r="7846" spans="1:2" x14ac:dyDescent="0.25">
      <c r="A7846" s="13">
        <v>79.460000000000093</v>
      </c>
      <c r="B7846" s="49" t="s">
        <v>25</v>
      </c>
    </row>
    <row r="7847" spans="1:2" x14ac:dyDescent="0.25">
      <c r="A7847" s="13">
        <v>79.470000000000098</v>
      </c>
      <c r="B7847" s="49" t="s">
        <v>25</v>
      </c>
    </row>
    <row r="7848" spans="1:2" x14ac:dyDescent="0.25">
      <c r="A7848" s="13">
        <v>79.480000000000103</v>
      </c>
      <c r="B7848" s="49" t="s">
        <v>25</v>
      </c>
    </row>
    <row r="7849" spans="1:2" x14ac:dyDescent="0.25">
      <c r="A7849" s="13">
        <v>79.490000000000094</v>
      </c>
      <c r="B7849" s="49" t="s">
        <v>25</v>
      </c>
    </row>
    <row r="7850" spans="1:2" x14ac:dyDescent="0.25">
      <c r="A7850" s="13">
        <v>79.500000000000099</v>
      </c>
      <c r="B7850" s="49" t="s">
        <v>25</v>
      </c>
    </row>
    <row r="7851" spans="1:2" x14ac:dyDescent="0.25">
      <c r="A7851" s="13">
        <v>79.510000000000105</v>
      </c>
      <c r="B7851" s="49" t="s">
        <v>25</v>
      </c>
    </row>
    <row r="7852" spans="1:2" x14ac:dyDescent="0.25">
      <c r="A7852" s="13">
        <v>79.520000000000095</v>
      </c>
      <c r="B7852" s="49" t="s">
        <v>25</v>
      </c>
    </row>
    <row r="7853" spans="1:2" x14ac:dyDescent="0.25">
      <c r="A7853" s="13">
        <v>79.530000000000101</v>
      </c>
      <c r="B7853" s="49" t="s">
        <v>25</v>
      </c>
    </row>
    <row r="7854" spans="1:2" x14ac:dyDescent="0.25">
      <c r="A7854" s="13">
        <v>79.540000000000106</v>
      </c>
      <c r="B7854" s="49" t="s">
        <v>25</v>
      </c>
    </row>
    <row r="7855" spans="1:2" x14ac:dyDescent="0.25">
      <c r="A7855" s="13">
        <v>79.550000000000097</v>
      </c>
      <c r="B7855" s="49" t="s">
        <v>25</v>
      </c>
    </row>
    <row r="7856" spans="1:2" x14ac:dyDescent="0.25">
      <c r="A7856" s="13">
        <v>79.560000000000102</v>
      </c>
      <c r="B7856" s="49" t="s">
        <v>25</v>
      </c>
    </row>
    <row r="7857" spans="1:2" x14ac:dyDescent="0.25">
      <c r="A7857" s="13">
        <v>79.570000000000107</v>
      </c>
      <c r="B7857" s="49" t="s">
        <v>25</v>
      </c>
    </row>
    <row r="7858" spans="1:2" x14ac:dyDescent="0.25">
      <c r="A7858" s="13">
        <v>79.580000000000098</v>
      </c>
      <c r="B7858" s="49" t="s">
        <v>25</v>
      </c>
    </row>
    <row r="7859" spans="1:2" x14ac:dyDescent="0.25">
      <c r="A7859" s="13">
        <v>79.590000000000103</v>
      </c>
      <c r="B7859" s="49" t="s">
        <v>25</v>
      </c>
    </row>
    <row r="7860" spans="1:2" x14ac:dyDescent="0.25">
      <c r="A7860" s="13">
        <v>79.600000000000094</v>
      </c>
      <c r="B7860" s="49" t="s">
        <v>25</v>
      </c>
    </row>
    <row r="7861" spans="1:2" x14ac:dyDescent="0.25">
      <c r="A7861" s="13">
        <v>79.610000000000099</v>
      </c>
      <c r="B7861" s="49" t="s">
        <v>25</v>
      </c>
    </row>
    <row r="7862" spans="1:2" x14ac:dyDescent="0.25">
      <c r="A7862" s="13">
        <v>79.620000000000104</v>
      </c>
      <c r="B7862" s="49" t="s">
        <v>25</v>
      </c>
    </row>
    <row r="7863" spans="1:2" x14ac:dyDescent="0.25">
      <c r="A7863" s="13">
        <v>79.630000000000095</v>
      </c>
      <c r="B7863" s="49" t="s">
        <v>25</v>
      </c>
    </row>
    <row r="7864" spans="1:2" x14ac:dyDescent="0.25">
      <c r="A7864" s="13">
        <v>79.6400000000001</v>
      </c>
      <c r="B7864" s="49" t="s">
        <v>25</v>
      </c>
    </row>
    <row r="7865" spans="1:2" x14ac:dyDescent="0.25">
      <c r="A7865" s="13">
        <v>79.650000000000105</v>
      </c>
      <c r="B7865" s="49" t="s">
        <v>25</v>
      </c>
    </row>
    <row r="7866" spans="1:2" x14ac:dyDescent="0.25">
      <c r="A7866" s="13">
        <v>79.660000000000096</v>
      </c>
      <c r="B7866" s="49" t="s">
        <v>25</v>
      </c>
    </row>
    <row r="7867" spans="1:2" x14ac:dyDescent="0.25">
      <c r="A7867" s="13">
        <v>79.670000000000101</v>
      </c>
      <c r="B7867" s="49" t="s">
        <v>25</v>
      </c>
    </row>
    <row r="7868" spans="1:2" x14ac:dyDescent="0.25">
      <c r="A7868" s="13">
        <v>79.680000000000106</v>
      </c>
      <c r="B7868" s="49" t="s">
        <v>25</v>
      </c>
    </row>
    <row r="7869" spans="1:2" x14ac:dyDescent="0.25">
      <c r="A7869" s="13">
        <v>79.690000000000097</v>
      </c>
      <c r="B7869" s="49" t="s">
        <v>25</v>
      </c>
    </row>
    <row r="7870" spans="1:2" x14ac:dyDescent="0.25">
      <c r="A7870" s="13">
        <v>79.700000000000102</v>
      </c>
      <c r="B7870" s="49" t="s">
        <v>25</v>
      </c>
    </row>
    <row r="7871" spans="1:2" x14ac:dyDescent="0.25">
      <c r="A7871" s="13">
        <v>79.710000000000093</v>
      </c>
      <c r="B7871" s="49" t="s">
        <v>25</v>
      </c>
    </row>
    <row r="7872" spans="1:2" x14ac:dyDescent="0.25">
      <c r="A7872" s="13">
        <v>79.720000000000098</v>
      </c>
      <c r="B7872" s="49" t="s">
        <v>25</v>
      </c>
    </row>
    <row r="7873" spans="1:2" x14ac:dyDescent="0.25">
      <c r="A7873" s="13">
        <v>79.730000000000103</v>
      </c>
      <c r="B7873" s="49" t="s">
        <v>25</v>
      </c>
    </row>
    <row r="7874" spans="1:2" x14ac:dyDescent="0.25">
      <c r="A7874" s="13">
        <v>79.740000000000094</v>
      </c>
      <c r="B7874" s="49" t="s">
        <v>25</v>
      </c>
    </row>
    <row r="7875" spans="1:2" x14ac:dyDescent="0.25">
      <c r="A7875" s="13">
        <v>79.750000000000099</v>
      </c>
      <c r="B7875" s="49" t="s">
        <v>25</v>
      </c>
    </row>
    <row r="7876" spans="1:2" x14ac:dyDescent="0.25">
      <c r="A7876" s="13">
        <v>79.760000000000105</v>
      </c>
      <c r="B7876" s="49" t="s">
        <v>25</v>
      </c>
    </row>
    <row r="7877" spans="1:2" x14ac:dyDescent="0.25">
      <c r="A7877" s="13">
        <v>79.770000000000095</v>
      </c>
      <c r="B7877" s="49" t="s">
        <v>25</v>
      </c>
    </row>
    <row r="7878" spans="1:2" x14ac:dyDescent="0.25">
      <c r="A7878" s="13">
        <v>79.780000000000101</v>
      </c>
      <c r="B7878" s="49" t="s">
        <v>25</v>
      </c>
    </row>
    <row r="7879" spans="1:2" x14ac:dyDescent="0.25">
      <c r="A7879" s="13">
        <v>79.790000000000106</v>
      </c>
      <c r="B7879" s="49" t="s">
        <v>25</v>
      </c>
    </row>
    <row r="7880" spans="1:2" x14ac:dyDescent="0.25">
      <c r="A7880" s="13">
        <v>79.800000000000097</v>
      </c>
      <c r="B7880" s="49" t="s">
        <v>25</v>
      </c>
    </row>
    <row r="7881" spans="1:2" x14ac:dyDescent="0.25">
      <c r="A7881" s="13">
        <v>79.810000000000102</v>
      </c>
      <c r="B7881" s="49" t="s">
        <v>25</v>
      </c>
    </row>
    <row r="7882" spans="1:2" x14ac:dyDescent="0.25">
      <c r="A7882" s="13">
        <v>79.820000000000107</v>
      </c>
      <c r="B7882" s="49" t="s">
        <v>25</v>
      </c>
    </row>
    <row r="7883" spans="1:2" x14ac:dyDescent="0.25">
      <c r="A7883" s="13">
        <v>79.830000000000098</v>
      </c>
      <c r="B7883" s="49" t="s">
        <v>25</v>
      </c>
    </row>
    <row r="7884" spans="1:2" x14ac:dyDescent="0.25">
      <c r="A7884" s="13">
        <v>79.840000000000103</v>
      </c>
      <c r="B7884" s="49" t="s">
        <v>25</v>
      </c>
    </row>
    <row r="7885" spans="1:2" x14ac:dyDescent="0.25">
      <c r="A7885" s="13">
        <v>79.850000000000094</v>
      </c>
      <c r="B7885" s="49" t="s">
        <v>25</v>
      </c>
    </row>
    <row r="7886" spans="1:2" x14ac:dyDescent="0.25">
      <c r="A7886" s="13">
        <v>79.860000000000099</v>
      </c>
      <c r="B7886" s="49" t="s">
        <v>25</v>
      </c>
    </row>
    <row r="7887" spans="1:2" x14ac:dyDescent="0.25">
      <c r="A7887" s="13">
        <v>79.870000000000104</v>
      </c>
      <c r="B7887" s="49" t="s">
        <v>25</v>
      </c>
    </row>
    <row r="7888" spans="1:2" x14ac:dyDescent="0.25">
      <c r="A7888" s="13">
        <v>79.880000000000095</v>
      </c>
      <c r="B7888" s="49" t="s">
        <v>25</v>
      </c>
    </row>
    <row r="7889" spans="1:2" x14ac:dyDescent="0.25">
      <c r="A7889" s="13">
        <v>79.8900000000001</v>
      </c>
      <c r="B7889" s="49" t="s">
        <v>25</v>
      </c>
    </row>
    <row r="7890" spans="1:2" x14ac:dyDescent="0.25">
      <c r="A7890" s="13">
        <v>79.900000000000105</v>
      </c>
      <c r="B7890" s="49" t="s">
        <v>25</v>
      </c>
    </row>
    <row r="7891" spans="1:2" x14ac:dyDescent="0.25">
      <c r="A7891" s="13">
        <v>79.910000000000096</v>
      </c>
      <c r="B7891" s="49" t="s">
        <v>25</v>
      </c>
    </row>
    <row r="7892" spans="1:2" x14ac:dyDescent="0.25">
      <c r="A7892" s="13">
        <v>79.920000000000101</v>
      </c>
      <c r="B7892" s="49" t="s">
        <v>25</v>
      </c>
    </row>
    <row r="7893" spans="1:2" x14ac:dyDescent="0.25">
      <c r="A7893" s="13">
        <v>79.930000000000106</v>
      </c>
      <c r="B7893" s="49" t="s">
        <v>25</v>
      </c>
    </row>
    <row r="7894" spans="1:2" x14ac:dyDescent="0.25">
      <c r="A7894" s="13">
        <v>79.940000000000097</v>
      </c>
      <c r="B7894" s="49" t="s">
        <v>25</v>
      </c>
    </row>
    <row r="7895" spans="1:2" x14ac:dyDescent="0.25">
      <c r="A7895" s="13">
        <v>79.950000000000102</v>
      </c>
      <c r="B7895" s="49" t="s">
        <v>25</v>
      </c>
    </row>
    <row r="7896" spans="1:2" x14ac:dyDescent="0.25">
      <c r="A7896" s="13">
        <v>79.960000000000093</v>
      </c>
      <c r="B7896" s="49" t="s">
        <v>25</v>
      </c>
    </row>
    <row r="7897" spans="1:2" x14ac:dyDescent="0.25">
      <c r="A7897" s="13">
        <v>79.970000000000098</v>
      </c>
      <c r="B7897" s="49" t="s">
        <v>25</v>
      </c>
    </row>
    <row r="7898" spans="1:2" x14ac:dyDescent="0.25">
      <c r="A7898" s="13">
        <v>79.980000000000103</v>
      </c>
      <c r="B7898" s="49" t="s">
        <v>25</v>
      </c>
    </row>
    <row r="7899" spans="1:2" x14ac:dyDescent="0.25">
      <c r="A7899" s="13">
        <v>79.990000000000094</v>
      </c>
      <c r="B7899" s="49" t="s">
        <v>25</v>
      </c>
    </row>
    <row r="7900" spans="1:2" x14ac:dyDescent="0.25">
      <c r="A7900" s="13">
        <v>80.000000000000099</v>
      </c>
      <c r="B7900" s="49" t="s">
        <v>25</v>
      </c>
    </row>
    <row r="7901" spans="1:2" x14ac:dyDescent="0.25">
      <c r="A7901" s="13">
        <v>80.010000000000105</v>
      </c>
      <c r="B7901" s="49" t="s">
        <v>25</v>
      </c>
    </row>
    <row r="7902" spans="1:2" x14ac:dyDescent="0.25">
      <c r="A7902" s="13">
        <v>80.020000000000095</v>
      </c>
      <c r="B7902" s="49" t="s">
        <v>25</v>
      </c>
    </row>
    <row r="7903" spans="1:2" x14ac:dyDescent="0.25">
      <c r="A7903" s="13">
        <v>80.030000000000101</v>
      </c>
      <c r="B7903" s="49" t="s">
        <v>25</v>
      </c>
    </row>
    <row r="7904" spans="1:2" x14ac:dyDescent="0.25">
      <c r="A7904" s="13">
        <v>80.040000000000106</v>
      </c>
      <c r="B7904" s="49" t="s">
        <v>25</v>
      </c>
    </row>
    <row r="7905" spans="1:2" x14ac:dyDescent="0.25">
      <c r="A7905" s="13">
        <v>80.050000000000097</v>
      </c>
      <c r="B7905" s="49" t="s">
        <v>25</v>
      </c>
    </row>
    <row r="7906" spans="1:2" x14ac:dyDescent="0.25">
      <c r="A7906" s="13">
        <v>80.060000000000102</v>
      </c>
      <c r="B7906" s="49" t="s">
        <v>25</v>
      </c>
    </row>
    <row r="7907" spans="1:2" x14ac:dyDescent="0.25">
      <c r="A7907" s="13">
        <v>80.070000000000107</v>
      </c>
      <c r="B7907" s="49" t="s">
        <v>25</v>
      </c>
    </row>
    <row r="7908" spans="1:2" x14ac:dyDescent="0.25">
      <c r="A7908" s="13">
        <v>80.080000000000098</v>
      </c>
      <c r="B7908" s="49" t="s">
        <v>25</v>
      </c>
    </row>
    <row r="7909" spans="1:2" x14ac:dyDescent="0.25">
      <c r="A7909" s="13">
        <v>80.090000000000103</v>
      </c>
      <c r="B7909" s="49" t="s">
        <v>25</v>
      </c>
    </row>
    <row r="7910" spans="1:2" x14ac:dyDescent="0.25">
      <c r="A7910" s="13">
        <v>80.100000000000094</v>
      </c>
      <c r="B7910" s="49" t="s">
        <v>25</v>
      </c>
    </row>
    <row r="7911" spans="1:2" x14ac:dyDescent="0.25">
      <c r="A7911" s="13">
        <v>80.110000000000099</v>
      </c>
      <c r="B7911" s="49" t="s">
        <v>25</v>
      </c>
    </row>
    <row r="7912" spans="1:2" x14ac:dyDescent="0.25">
      <c r="A7912" s="13">
        <v>80.120000000000104</v>
      </c>
      <c r="B7912" s="49" t="s">
        <v>25</v>
      </c>
    </row>
    <row r="7913" spans="1:2" x14ac:dyDescent="0.25">
      <c r="A7913" s="13">
        <v>80.130000000000095</v>
      </c>
      <c r="B7913" s="49" t="s">
        <v>25</v>
      </c>
    </row>
    <row r="7914" spans="1:2" x14ac:dyDescent="0.25">
      <c r="A7914" s="13">
        <v>80.1400000000001</v>
      </c>
      <c r="B7914" s="49" t="s">
        <v>25</v>
      </c>
    </row>
    <row r="7915" spans="1:2" x14ac:dyDescent="0.25">
      <c r="A7915" s="13">
        <v>80.150000000000105</v>
      </c>
      <c r="B7915" s="49" t="s">
        <v>25</v>
      </c>
    </row>
    <row r="7916" spans="1:2" x14ac:dyDescent="0.25">
      <c r="A7916" s="13">
        <v>80.160000000000096</v>
      </c>
      <c r="B7916" s="49" t="s">
        <v>25</v>
      </c>
    </row>
    <row r="7917" spans="1:2" x14ac:dyDescent="0.25">
      <c r="A7917" s="13">
        <v>80.170000000000101</v>
      </c>
      <c r="B7917" s="49" t="s">
        <v>25</v>
      </c>
    </row>
    <row r="7918" spans="1:2" x14ac:dyDescent="0.25">
      <c r="A7918" s="13">
        <v>80.180000000000106</v>
      </c>
      <c r="B7918" s="49" t="s">
        <v>25</v>
      </c>
    </row>
    <row r="7919" spans="1:2" x14ac:dyDescent="0.25">
      <c r="A7919" s="13">
        <v>80.190000000000097</v>
      </c>
      <c r="B7919" s="49" t="s">
        <v>25</v>
      </c>
    </row>
    <row r="7920" spans="1:2" x14ac:dyDescent="0.25">
      <c r="A7920" s="13">
        <v>80.200000000000102</v>
      </c>
      <c r="B7920" s="49" t="s">
        <v>25</v>
      </c>
    </row>
    <row r="7921" spans="1:2" x14ac:dyDescent="0.25">
      <c r="A7921" s="13">
        <v>80.210000000000093</v>
      </c>
      <c r="B7921" s="49" t="s">
        <v>25</v>
      </c>
    </row>
    <row r="7922" spans="1:2" x14ac:dyDescent="0.25">
      <c r="A7922" s="13">
        <v>80.220000000000098</v>
      </c>
      <c r="B7922" s="49" t="s">
        <v>25</v>
      </c>
    </row>
    <row r="7923" spans="1:2" x14ac:dyDescent="0.25">
      <c r="A7923" s="13">
        <v>80.230000000000103</v>
      </c>
      <c r="B7923" s="49" t="s">
        <v>25</v>
      </c>
    </row>
    <row r="7924" spans="1:2" x14ac:dyDescent="0.25">
      <c r="A7924" s="13">
        <v>80.240000000000094</v>
      </c>
      <c r="B7924" s="49" t="s">
        <v>25</v>
      </c>
    </row>
    <row r="7925" spans="1:2" x14ac:dyDescent="0.25">
      <c r="A7925" s="13">
        <v>80.250000000000099</v>
      </c>
      <c r="B7925" s="49" t="s">
        <v>25</v>
      </c>
    </row>
    <row r="7926" spans="1:2" x14ac:dyDescent="0.25">
      <c r="A7926" s="13">
        <v>80.260000000000105</v>
      </c>
      <c r="B7926" s="49" t="s">
        <v>25</v>
      </c>
    </row>
    <row r="7927" spans="1:2" x14ac:dyDescent="0.25">
      <c r="A7927" s="13">
        <v>80.270000000000095</v>
      </c>
      <c r="B7927" s="49" t="s">
        <v>25</v>
      </c>
    </row>
    <row r="7928" spans="1:2" x14ac:dyDescent="0.25">
      <c r="A7928" s="13">
        <v>80.280000000000101</v>
      </c>
      <c r="B7928" s="49" t="s">
        <v>25</v>
      </c>
    </row>
    <row r="7929" spans="1:2" x14ac:dyDescent="0.25">
      <c r="A7929" s="13">
        <v>80.290000000000106</v>
      </c>
      <c r="B7929" s="49" t="s">
        <v>25</v>
      </c>
    </row>
    <row r="7930" spans="1:2" x14ac:dyDescent="0.25">
      <c r="A7930" s="13">
        <v>80.300000000000097</v>
      </c>
      <c r="B7930" s="49" t="s">
        <v>25</v>
      </c>
    </row>
    <row r="7931" spans="1:2" x14ac:dyDescent="0.25">
      <c r="A7931" s="13">
        <v>80.310000000000102</v>
      </c>
      <c r="B7931" s="49" t="s">
        <v>25</v>
      </c>
    </row>
    <row r="7932" spans="1:2" x14ac:dyDescent="0.25">
      <c r="A7932" s="13">
        <v>80.320000000000107</v>
      </c>
      <c r="B7932" s="49" t="s">
        <v>25</v>
      </c>
    </row>
    <row r="7933" spans="1:2" x14ac:dyDescent="0.25">
      <c r="A7933" s="13">
        <v>80.330000000000098</v>
      </c>
      <c r="B7933" s="49" t="s">
        <v>25</v>
      </c>
    </row>
    <row r="7934" spans="1:2" x14ac:dyDescent="0.25">
      <c r="A7934" s="13">
        <v>80.340000000000103</v>
      </c>
      <c r="B7934" s="49" t="s">
        <v>25</v>
      </c>
    </row>
    <row r="7935" spans="1:2" x14ac:dyDescent="0.25">
      <c r="A7935" s="13">
        <v>80.350000000000094</v>
      </c>
      <c r="B7935" s="49" t="s">
        <v>25</v>
      </c>
    </row>
    <row r="7936" spans="1:2" x14ac:dyDescent="0.25">
      <c r="A7936" s="13">
        <v>80.360000000000099</v>
      </c>
      <c r="B7936" s="49" t="s">
        <v>25</v>
      </c>
    </row>
    <row r="7937" spans="1:2" x14ac:dyDescent="0.25">
      <c r="A7937" s="13">
        <v>80.370000000000104</v>
      </c>
      <c r="B7937" s="49" t="s">
        <v>25</v>
      </c>
    </row>
    <row r="7938" spans="1:2" x14ac:dyDescent="0.25">
      <c r="A7938" s="13">
        <v>80.380000000000095</v>
      </c>
      <c r="B7938" s="49" t="s">
        <v>25</v>
      </c>
    </row>
    <row r="7939" spans="1:2" x14ac:dyDescent="0.25">
      <c r="A7939" s="13">
        <v>80.3900000000001</v>
      </c>
      <c r="B7939" s="49" t="s">
        <v>25</v>
      </c>
    </row>
    <row r="7940" spans="1:2" x14ac:dyDescent="0.25">
      <c r="A7940" s="13">
        <v>80.400000000000105</v>
      </c>
      <c r="B7940" s="49" t="s">
        <v>25</v>
      </c>
    </row>
    <row r="7941" spans="1:2" x14ac:dyDescent="0.25">
      <c r="A7941" s="13">
        <v>80.410000000000096</v>
      </c>
      <c r="B7941" s="49" t="s">
        <v>25</v>
      </c>
    </row>
    <row r="7942" spans="1:2" x14ac:dyDescent="0.25">
      <c r="A7942" s="13">
        <v>80.420000000000101</v>
      </c>
      <c r="B7942" s="49" t="s">
        <v>25</v>
      </c>
    </row>
    <row r="7943" spans="1:2" x14ac:dyDescent="0.25">
      <c r="A7943" s="13">
        <v>80.430000000000106</v>
      </c>
      <c r="B7943" s="49" t="s">
        <v>25</v>
      </c>
    </row>
    <row r="7944" spans="1:2" x14ac:dyDescent="0.25">
      <c r="A7944" s="13">
        <v>80.440000000000097</v>
      </c>
      <c r="B7944" s="49" t="s">
        <v>25</v>
      </c>
    </row>
    <row r="7945" spans="1:2" x14ac:dyDescent="0.25">
      <c r="A7945" s="13">
        <v>80.450000000000102</v>
      </c>
      <c r="B7945" s="49" t="s">
        <v>25</v>
      </c>
    </row>
    <row r="7946" spans="1:2" x14ac:dyDescent="0.25">
      <c r="A7946" s="13">
        <v>80.460000000000093</v>
      </c>
      <c r="B7946" s="49" t="s">
        <v>25</v>
      </c>
    </row>
    <row r="7947" spans="1:2" x14ac:dyDescent="0.25">
      <c r="A7947" s="13">
        <v>80.470000000000098</v>
      </c>
      <c r="B7947" s="49" t="s">
        <v>25</v>
      </c>
    </row>
    <row r="7948" spans="1:2" x14ac:dyDescent="0.25">
      <c r="A7948" s="13">
        <v>80.480000000000103</v>
      </c>
      <c r="B7948" s="49" t="s">
        <v>25</v>
      </c>
    </row>
    <row r="7949" spans="1:2" x14ac:dyDescent="0.25">
      <c r="A7949" s="13">
        <v>80.490000000000094</v>
      </c>
      <c r="B7949" s="49" t="s">
        <v>25</v>
      </c>
    </row>
    <row r="7950" spans="1:2" x14ac:dyDescent="0.25">
      <c r="A7950" s="13">
        <v>80.500000000000099</v>
      </c>
      <c r="B7950" s="49" t="s">
        <v>25</v>
      </c>
    </row>
    <row r="7951" spans="1:2" x14ac:dyDescent="0.25">
      <c r="A7951" s="13">
        <v>80.510000000000105</v>
      </c>
      <c r="B7951" s="49" t="s">
        <v>25</v>
      </c>
    </row>
    <row r="7952" spans="1:2" x14ac:dyDescent="0.25">
      <c r="A7952" s="13">
        <v>80.520000000000095</v>
      </c>
      <c r="B7952" s="49" t="s">
        <v>25</v>
      </c>
    </row>
    <row r="7953" spans="1:2" x14ac:dyDescent="0.25">
      <c r="A7953" s="13">
        <v>80.530000000000101</v>
      </c>
      <c r="B7953" s="49" t="s">
        <v>25</v>
      </c>
    </row>
    <row r="7954" spans="1:2" x14ac:dyDescent="0.25">
      <c r="A7954" s="13">
        <v>80.540000000000106</v>
      </c>
      <c r="B7954" s="49" t="s">
        <v>25</v>
      </c>
    </row>
    <row r="7955" spans="1:2" x14ac:dyDescent="0.25">
      <c r="A7955" s="13">
        <v>80.550000000000097</v>
      </c>
      <c r="B7955" s="49" t="s">
        <v>25</v>
      </c>
    </row>
    <row r="7956" spans="1:2" x14ac:dyDescent="0.25">
      <c r="A7956" s="13">
        <v>80.560000000000102</v>
      </c>
      <c r="B7956" s="49" t="s">
        <v>25</v>
      </c>
    </row>
    <row r="7957" spans="1:2" x14ac:dyDescent="0.25">
      <c r="A7957" s="13">
        <v>80.570000000000107</v>
      </c>
      <c r="B7957" s="49" t="s">
        <v>25</v>
      </c>
    </row>
    <row r="7958" spans="1:2" x14ac:dyDescent="0.25">
      <c r="A7958" s="13">
        <v>80.580000000000098</v>
      </c>
      <c r="B7958" s="49" t="s">
        <v>25</v>
      </c>
    </row>
    <row r="7959" spans="1:2" x14ac:dyDescent="0.25">
      <c r="A7959" s="13">
        <v>80.590000000000103</v>
      </c>
      <c r="B7959" s="49" t="s">
        <v>25</v>
      </c>
    </row>
    <row r="7960" spans="1:2" x14ac:dyDescent="0.25">
      <c r="A7960" s="13">
        <v>80.600000000000094</v>
      </c>
      <c r="B7960" s="49" t="s">
        <v>25</v>
      </c>
    </row>
    <row r="7961" spans="1:2" x14ac:dyDescent="0.25">
      <c r="A7961" s="13">
        <v>80.610000000000099</v>
      </c>
      <c r="B7961" s="49" t="s">
        <v>25</v>
      </c>
    </row>
    <row r="7962" spans="1:2" x14ac:dyDescent="0.25">
      <c r="A7962" s="13">
        <v>80.620000000000104</v>
      </c>
      <c r="B7962" s="49" t="s">
        <v>25</v>
      </c>
    </row>
    <row r="7963" spans="1:2" x14ac:dyDescent="0.25">
      <c r="A7963" s="13">
        <v>80.630000000000095</v>
      </c>
      <c r="B7963" s="49" t="s">
        <v>25</v>
      </c>
    </row>
    <row r="7964" spans="1:2" x14ac:dyDescent="0.25">
      <c r="A7964" s="13">
        <v>80.6400000000001</v>
      </c>
      <c r="B7964" s="49" t="s">
        <v>25</v>
      </c>
    </row>
    <row r="7965" spans="1:2" x14ac:dyDescent="0.25">
      <c r="A7965" s="13">
        <v>80.650000000000105</v>
      </c>
      <c r="B7965" s="49" t="s">
        <v>25</v>
      </c>
    </row>
    <row r="7966" spans="1:2" x14ac:dyDescent="0.25">
      <c r="A7966" s="13">
        <v>80.660000000000096</v>
      </c>
      <c r="B7966" s="49" t="s">
        <v>25</v>
      </c>
    </row>
    <row r="7967" spans="1:2" x14ac:dyDescent="0.25">
      <c r="A7967" s="13">
        <v>80.670000000000101</v>
      </c>
      <c r="B7967" s="49" t="s">
        <v>25</v>
      </c>
    </row>
    <row r="7968" spans="1:2" x14ac:dyDescent="0.25">
      <c r="A7968" s="13">
        <v>80.680000000000106</v>
      </c>
      <c r="B7968" s="49" t="s">
        <v>25</v>
      </c>
    </row>
    <row r="7969" spans="1:2" x14ac:dyDescent="0.25">
      <c r="A7969" s="13">
        <v>80.690000000000097</v>
      </c>
      <c r="B7969" s="49" t="s">
        <v>25</v>
      </c>
    </row>
    <row r="7970" spans="1:2" x14ac:dyDescent="0.25">
      <c r="A7970" s="13">
        <v>80.700000000000102</v>
      </c>
      <c r="B7970" s="49" t="s">
        <v>25</v>
      </c>
    </row>
    <row r="7971" spans="1:2" x14ac:dyDescent="0.25">
      <c r="A7971" s="13">
        <v>80.710000000000093</v>
      </c>
      <c r="B7971" s="49" t="s">
        <v>25</v>
      </c>
    </row>
    <row r="7972" spans="1:2" x14ac:dyDescent="0.25">
      <c r="A7972" s="13">
        <v>80.720000000000098</v>
      </c>
      <c r="B7972" s="49" t="s">
        <v>25</v>
      </c>
    </row>
    <row r="7973" spans="1:2" x14ac:dyDescent="0.25">
      <c r="A7973" s="13">
        <v>80.730000000000103</v>
      </c>
      <c r="B7973" s="49" t="s">
        <v>25</v>
      </c>
    </row>
    <row r="7974" spans="1:2" x14ac:dyDescent="0.25">
      <c r="A7974" s="13">
        <v>80.740000000000094</v>
      </c>
      <c r="B7974" s="49" t="s">
        <v>25</v>
      </c>
    </row>
    <row r="7975" spans="1:2" x14ac:dyDescent="0.25">
      <c r="A7975" s="13">
        <v>80.750000000000099</v>
      </c>
      <c r="B7975" s="49" t="s">
        <v>25</v>
      </c>
    </row>
    <row r="7976" spans="1:2" x14ac:dyDescent="0.25">
      <c r="A7976" s="13">
        <v>80.760000000000105</v>
      </c>
      <c r="B7976" s="49" t="s">
        <v>25</v>
      </c>
    </row>
    <row r="7977" spans="1:2" x14ac:dyDescent="0.25">
      <c r="A7977" s="13">
        <v>80.770000000000095</v>
      </c>
      <c r="B7977" s="49" t="s">
        <v>25</v>
      </c>
    </row>
    <row r="7978" spans="1:2" x14ac:dyDescent="0.25">
      <c r="A7978" s="13">
        <v>80.780000000000101</v>
      </c>
      <c r="B7978" s="49" t="s">
        <v>25</v>
      </c>
    </row>
    <row r="7979" spans="1:2" x14ac:dyDescent="0.25">
      <c r="A7979" s="13">
        <v>80.790000000000106</v>
      </c>
      <c r="B7979" s="49" t="s">
        <v>25</v>
      </c>
    </row>
    <row r="7980" spans="1:2" x14ac:dyDescent="0.25">
      <c r="A7980" s="13">
        <v>80.800000000000097</v>
      </c>
      <c r="B7980" s="49" t="s">
        <v>25</v>
      </c>
    </row>
    <row r="7981" spans="1:2" x14ac:dyDescent="0.25">
      <c r="A7981" s="13">
        <v>80.810000000000102</v>
      </c>
      <c r="B7981" s="49" t="s">
        <v>25</v>
      </c>
    </row>
    <row r="7982" spans="1:2" x14ac:dyDescent="0.25">
      <c r="A7982" s="13">
        <v>80.820000000000107</v>
      </c>
      <c r="B7982" s="49" t="s">
        <v>25</v>
      </c>
    </row>
    <row r="7983" spans="1:2" x14ac:dyDescent="0.25">
      <c r="A7983" s="13">
        <v>80.830000000000098</v>
      </c>
      <c r="B7983" s="49" t="s">
        <v>25</v>
      </c>
    </row>
    <row r="7984" spans="1:2" x14ac:dyDescent="0.25">
      <c r="A7984" s="13">
        <v>80.840000000000103</v>
      </c>
      <c r="B7984" s="49" t="s">
        <v>25</v>
      </c>
    </row>
    <row r="7985" spans="1:2" x14ac:dyDescent="0.25">
      <c r="A7985" s="13">
        <v>80.850000000000094</v>
      </c>
      <c r="B7985" s="49" t="s">
        <v>25</v>
      </c>
    </row>
    <row r="7986" spans="1:2" x14ac:dyDescent="0.25">
      <c r="A7986" s="13">
        <v>80.860000000000099</v>
      </c>
      <c r="B7986" s="49" t="s">
        <v>25</v>
      </c>
    </row>
    <row r="7987" spans="1:2" x14ac:dyDescent="0.25">
      <c r="A7987" s="13">
        <v>80.870000000000104</v>
      </c>
      <c r="B7987" s="49" t="s">
        <v>25</v>
      </c>
    </row>
    <row r="7988" spans="1:2" x14ac:dyDescent="0.25">
      <c r="A7988" s="13">
        <v>80.880000000000095</v>
      </c>
      <c r="B7988" s="49" t="s">
        <v>25</v>
      </c>
    </row>
    <row r="7989" spans="1:2" x14ac:dyDescent="0.25">
      <c r="A7989" s="13">
        <v>80.8900000000001</v>
      </c>
      <c r="B7989" s="49" t="s">
        <v>25</v>
      </c>
    </row>
    <row r="7990" spans="1:2" x14ac:dyDescent="0.25">
      <c r="A7990" s="13">
        <v>80.900000000000105</v>
      </c>
      <c r="B7990" s="49" t="s">
        <v>25</v>
      </c>
    </row>
    <row r="7991" spans="1:2" x14ac:dyDescent="0.25">
      <c r="A7991" s="13">
        <v>80.910000000000096</v>
      </c>
      <c r="B7991" s="49" t="s">
        <v>25</v>
      </c>
    </row>
    <row r="7992" spans="1:2" x14ac:dyDescent="0.25">
      <c r="A7992" s="13">
        <v>80.920000000000101</v>
      </c>
      <c r="B7992" s="49" t="s">
        <v>25</v>
      </c>
    </row>
    <row r="7993" spans="1:2" x14ac:dyDescent="0.25">
      <c r="A7993" s="13">
        <v>80.930000000000106</v>
      </c>
      <c r="B7993" s="49" t="s">
        <v>25</v>
      </c>
    </row>
    <row r="7994" spans="1:2" x14ac:dyDescent="0.25">
      <c r="A7994" s="13">
        <v>80.940000000000097</v>
      </c>
      <c r="B7994" s="49" t="s">
        <v>25</v>
      </c>
    </row>
    <row r="7995" spans="1:2" x14ac:dyDescent="0.25">
      <c r="A7995" s="13">
        <v>80.950000000000102</v>
      </c>
      <c r="B7995" s="49" t="s">
        <v>25</v>
      </c>
    </row>
    <row r="7996" spans="1:2" x14ac:dyDescent="0.25">
      <c r="A7996" s="13">
        <v>80.960000000000093</v>
      </c>
      <c r="B7996" s="49" t="s">
        <v>25</v>
      </c>
    </row>
    <row r="7997" spans="1:2" x14ac:dyDescent="0.25">
      <c r="A7997" s="13">
        <v>80.970000000000098</v>
      </c>
      <c r="B7997" s="49" t="s">
        <v>25</v>
      </c>
    </row>
    <row r="7998" spans="1:2" x14ac:dyDescent="0.25">
      <c r="A7998" s="13">
        <v>80.980000000000103</v>
      </c>
      <c r="B7998" s="49" t="s">
        <v>25</v>
      </c>
    </row>
    <row r="7999" spans="1:2" x14ac:dyDescent="0.25">
      <c r="A7999" s="13">
        <v>80.990000000000094</v>
      </c>
      <c r="B7999" s="49" t="s">
        <v>25</v>
      </c>
    </row>
    <row r="8000" spans="1:2" x14ac:dyDescent="0.25">
      <c r="A8000" s="13">
        <v>81.000000000000099</v>
      </c>
      <c r="B8000" s="49" t="s">
        <v>26</v>
      </c>
    </row>
    <row r="8001" spans="1:2" x14ac:dyDescent="0.25">
      <c r="A8001" s="13">
        <v>81.010000000000105</v>
      </c>
      <c r="B8001" s="49" t="s">
        <v>26</v>
      </c>
    </row>
    <row r="8002" spans="1:2" x14ac:dyDescent="0.25">
      <c r="A8002" s="13">
        <v>81.020000000000095</v>
      </c>
      <c r="B8002" s="49" t="s">
        <v>26</v>
      </c>
    </row>
    <row r="8003" spans="1:2" x14ac:dyDescent="0.25">
      <c r="A8003" s="13">
        <v>81.030000000000101</v>
      </c>
      <c r="B8003" s="49" t="s">
        <v>26</v>
      </c>
    </row>
    <row r="8004" spans="1:2" x14ac:dyDescent="0.25">
      <c r="A8004" s="13">
        <v>81.040000000000106</v>
      </c>
      <c r="B8004" s="49" t="s">
        <v>26</v>
      </c>
    </row>
    <row r="8005" spans="1:2" x14ac:dyDescent="0.25">
      <c r="A8005" s="13">
        <v>81.050000000000097</v>
      </c>
      <c r="B8005" s="49" t="s">
        <v>26</v>
      </c>
    </row>
    <row r="8006" spans="1:2" x14ac:dyDescent="0.25">
      <c r="A8006" s="13">
        <v>81.060000000000102</v>
      </c>
      <c r="B8006" s="49" t="s">
        <v>26</v>
      </c>
    </row>
    <row r="8007" spans="1:2" x14ac:dyDescent="0.25">
      <c r="A8007" s="13">
        <v>81.070000000000107</v>
      </c>
      <c r="B8007" s="49" t="s">
        <v>26</v>
      </c>
    </row>
    <row r="8008" spans="1:2" x14ac:dyDescent="0.25">
      <c r="A8008" s="13">
        <v>81.080000000000098</v>
      </c>
      <c r="B8008" s="49" t="s">
        <v>26</v>
      </c>
    </row>
    <row r="8009" spans="1:2" x14ac:dyDescent="0.25">
      <c r="A8009" s="13">
        <v>81.090000000000103</v>
      </c>
      <c r="B8009" s="49" t="s">
        <v>26</v>
      </c>
    </row>
    <row r="8010" spans="1:2" x14ac:dyDescent="0.25">
      <c r="A8010" s="13">
        <v>81.100000000000094</v>
      </c>
      <c r="B8010" s="49" t="s">
        <v>26</v>
      </c>
    </row>
    <row r="8011" spans="1:2" x14ac:dyDescent="0.25">
      <c r="A8011" s="13">
        <v>81.110000000000099</v>
      </c>
      <c r="B8011" s="49" t="s">
        <v>26</v>
      </c>
    </row>
    <row r="8012" spans="1:2" x14ac:dyDescent="0.25">
      <c r="A8012" s="13">
        <v>81.120000000000104</v>
      </c>
      <c r="B8012" s="49" t="s">
        <v>26</v>
      </c>
    </row>
    <row r="8013" spans="1:2" x14ac:dyDescent="0.25">
      <c r="A8013" s="13">
        <v>81.130000000000095</v>
      </c>
      <c r="B8013" s="49" t="s">
        <v>26</v>
      </c>
    </row>
    <row r="8014" spans="1:2" x14ac:dyDescent="0.25">
      <c r="A8014" s="13">
        <v>81.1400000000001</v>
      </c>
      <c r="B8014" s="49" t="s">
        <v>26</v>
      </c>
    </row>
    <row r="8015" spans="1:2" x14ac:dyDescent="0.25">
      <c r="A8015" s="13">
        <v>81.150000000000105</v>
      </c>
      <c r="B8015" s="49" t="s">
        <v>26</v>
      </c>
    </row>
    <row r="8016" spans="1:2" x14ac:dyDescent="0.25">
      <c r="A8016" s="13">
        <v>81.160000000000096</v>
      </c>
      <c r="B8016" s="49" t="s">
        <v>26</v>
      </c>
    </row>
    <row r="8017" spans="1:2" x14ac:dyDescent="0.25">
      <c r="A8017" s="13">
        <v>81.170000000000101</v>
      </c>
      <c r="B8017" s="49" t="s">
        <v>26</v>
      </c>
    </row>
    <row r="8018" spans="1:2" x14ac:dyDescent="0.25">
      <c r="A8018" s="13">
        <v>81.180000000000106</v>
      </c>
      <c r="B8018" s="49" t="s">
        <v>26</v>
      </c>
    </row>
    <row r="8019" spans="1:2" x14ac:dyDescent="0.25">
      <c r="A8019" s="13">
        <v>81.190000000000097</v>
      </c>
      <c r="B8019" s="49" t="s">
        <v>26</v>
      </c>
    </row>
    <row r="8020" spans="1:2" x14ac:dyDescent="0.25">
      <c r="A8020" s="13">
        <v>81.200000000000102</v>
      </c>
      <c r="B8020" s="49" t="s">
        <v>26</v>
      </c>
    </row>
    <row r="8021" spans="1:2" x14ac:dyDescent="0.25">
      <c r="A8021" s="13">
        <v>81.210000000000093</v>
      </c>
      <c r="B8021" s="49" t="s">
        <v>26</v>
      </c>
    </row>
    <row r="8022" spans="1:2" x14ac:dyDescent="0.25">
      <c r="A8022" s="13">
        <v>81.220000000000098</v>
      </c>
      <c r="B8022" s="49" t="s">
        <v>26</v>
      </c>
    </row>
    <row r="8023" spans="1:2" x14ac:dyDescent="0.25">
      <c r="A8023" s="13">
        <v>81.230000000000103</v>
      </c>
      <c r="B8023" s="49" t="s">
        <v>26</v>
      </c>
    </row>
    <row r="8024" spans="1:2" x14ac:dyDescent="0.25">
      <c r="A8024" s="13">
        <v>81.240000000000094</v>
      </c>
      <c r="B8024" s="49" t="s">
        <v>26</v>
      </c>
    </row>
    <row r="8025" spans="1:2" x14ac:dyDescent="0.25">
      <c r="A8025" s="13">
        <v>81.250000000000099</v>
      </c>
      <c r="B8025" s="49" t="s">
        <v>26</v>
      </c>
    </row>
    <row r="8026" spans="1:2" x14ac:dyDescent="0.25">
      <c r="A8026" s="13">
        <v>81.260000000000105</v>
      </c>
      <c r="B8026" s="49" t="s">
        <v>26</v>
      </c>
    </row>
    <row r="8027" spans="1:2" x14ac:dyDescent="0.25">
      <c r="A8027" s="13">
        <v>81.270000000000095</v>
      </c>
      <c r="B8027" s="49" t="s">
        <v>26</v>
      </c>
    </row>
    <row r="8028" spans="1:2" x14ac:dyDescent="0.25">
      <c r="A8028" s="13">
        <v>81.280000000000101</v>
      </c>
      <c r="B8028" s="49" t="s">
        <v>26</v>
      </c>
    </row>
    <row r="8029" spans="1:2" x14ac:dyDescent="0.25">
      <c r="A8029" s="13">
        <v>81.290000000000106</v>
      </c>
      <c r="B8029" s="49" t="s">
        <v>26</v>
      </c>
    </row>
    <row r="8030" spans="1:2" x14ac:dyDescent="0.25">
      <c r="A8030" s="13">
        <v>81.300000000000097</v>
      </c>
      <c r="B8030" s="49" t="s">
        <v>26</v>
      </c>
    </row>
    <row r="8031" spans="1:2" x14ac:dyDescent="0.25">
      <c r="A8031" s="13">
        <v>81.310000000000102</v>
      </c>
      <c r="B8031" s="49" t="s">
        <v>26</v>
      </c>
    </row>
    <row r="8032" spans="1:2" x14ac:dyDescent="0.25">
      <c r="A8032" s="13">
        <v>81.320000000000107</v>
      </c>
      <c r="B8032" s="49" t="s">
        <v>26</v>
      </c>
    </row>
    <row r="8033" spans="1:2" x14ac:dyDescent="0.25">
      <c r="A8033" s="13">
        <v>81.330000000000098</v>
      </c>
      <c r="B8033" s="49" t="s">
        <v>26</v>
      </c>
    </row>
    <row r="8034" spans="1:2" x14ac:dyDescent="0.25">
      <c r="A8034" s="13">
        <v>81.340000000000103</v>
      </c>
      <c r="B8034" s="49" t="s">
        <v>26</v>
      </c>
    </row>
    <row r="8035" spans="1:2" x14ac:dyDescent="0.25">
      <c r="A8035" s="13">
        <v>81.350000000000094</v>
      </c>
      <c r="B8035" s="49" t="s">
        <v>26</v>
      </c>
    </row>
    <row r="8036" spans="1:2" x14ac:dyDescent="0.25">
      <c r="A8036" s="13">
        <v>81.360000000000099</v>
      </c>
      <c r="B8036" s="49" t="s">
        <v>26</v>
      </c>
    </row>
    <row r="8037" spans="1:2" x14ac:dyDescent="0.25">
      <c r="A8037" s="13">
        <v>81.370000000000104</v>
      </c>
      <c r="B8037" s="49" t="s">
        <v>26</v>
      </c>
    </row>
    <row r="8038" spans="1:2" x14ac:dyDescent="0.25">
      <c r="A8038" s="13">
        <v>81.380000000000095</v>
      </c>
      <c r="B8038" s="49" t="s">
        <v>26</v>
      </c>
    </row>
    <row r="8039" spans="1:2" x14ac:dyDescent="0.25">
      <c r="A8039" s="13">
        <v>81.3900000000001</v>
      </c>
      <c r="B8039" s="49" t="s">
        <v>26</v>
      </c>
    </row>
    <row r="8040" spans="1:2" x14ac:dyDescent="0.25">
      <c r="A8040" s="13">
        <v>81.400000000000105</v>
      </c>
      <c r="B8040" s="49" t="s">
        <v>26</v>
      </c>
    </row>
    <row r="8041" spans="1:2" x14ac:dyDescent="0.25">
      <c r="A8041" s="13">
        <v>81.410000000000096</v>
      </c>
      <c r="B8041" s="49" t="s">
        <v>26</v>
      </c>
    </row>
    <row r="8042" spans="1:2" x14ac:dyDescent="0.25">
      <c r="A8042" s="13">
        <v>81.420000000000101</v>
      </c>
      <c r="B8042" s="49" t="s">
        <v>26</v>
      </c>
    </row>
    <row r="8043" spans="1:2" x14ac:dyDescent="0.25">
      <c r="A8043" s="13">
        <v>81.430000000000106</v>
      </c>
      <c r="B8043" s="49" t="s">
        <v>26</v>
      </c>
    </row>
    <row r="8044" spans="1:2" x14ac:dyDescent="0.25">
      <c r="A8044" s="13">
        <v>81.440000000000097</v>
      </c>
      <c r="B8044" s="49" t="s">
        <v>26</v>
      </c>
    </row>
    <row r="8045" spans="1:2" x14ac:dyDescent="0.25">
      <c r="A8045" s="13">
        <v>81.450000000000102</v>
      </c>
      <c r="B8045" s="49" t="s">
        <v>26</v>
      </c>
    </row>
    <row r="8046" spans="1:2" x14ac:dyDescent="0.25">
      <c r="A8046" s="13">
        <v>81.460000000000093</v>
      </c>
      <c r="B8046" s="49" t="s">
        <v>26</v>
      </c>
    </row>
    <row r="8047" spans="1:2" x14ac:dyDescent="0.25">
      <c r="A8047" s="13">
        <v>81.470000000000098</v>
      </c>
      <c r="B8047" s="49" t="s">
        <v>26</v>
      </c>
    </row>
    <row r="8048" spans="1:2" x14ac:dyDescent="0.25">
      <c r="A8048" s="13">
        <v>81.480000000000103</v>
      </c>
      <c r="B8048" s="49" t="s">
        <v>26</v>
      </c>
    </row>
    <row r="8049" spans="1:2" x14ac:dyDescent="0.25">
      <c r="A8049" s="13">
        <v>81.490000000000094</v>
      </c>
      <c r="B8049" s="49" t="s">
        <v>26</v>
      </c>
    </row>
    <row r="8050" spans="1:2" x14ac:dyDescent="0.25">
      <c r="A8050" s="13">
        <v>81.500000000000099</v>
      </c>
      <c r="B8050" s="49" t="s">
        <v>26</v>
      </c>
    </row>
    <row r="8051" spans="1:2" x14ac:dyDescent="0.25">
      <c r="A8051" s="13">
        <v>81.510000000000105</v>
      </c>
      <c r="B8051" s="49" t="s">
        <v>26</v>
      </c>
    </row>
    <row r="8052" spans="1:2" x14ac:dyDescent="0.25">
      <c r="A8052" s="13">
        <v>81.520000000000095</v>
      </c>
      <c r="B8052" s="49" t="s">
        <v>26</v>
      </c>
    </row>
    <row r="8053" spans="1:2" x14ac:dyDescent="0.25">
      <c r="A8053" s="13">
        <v>81.530000000000101</v>
      </c>
      <c r="B8053" s="49" t="s">
        <v>26</v>
      </c>
    </row>
    <row r="8054" spans="1:2" x14ac:dyDescent="0.25">
      <c r="A8054" s="13">
        <v>81.540000000000106</v>
      </c>
      <c r="B8054" s="49" t="s">
        <v>26</v>
      </c>
    </row>
    <row r="8055" spans="1:2" x14ac:dyDescent="0.25">
      <c r="A8055" s="13">
        <v>81.550000000000097</v>
      </c>
      <c r="B8055" s="49" t="s">
        <v>26</v>
      </c>
    </row>
    <row r="8056" spans="1:2" x14ac:dyDescent="0.25">
      <c r="A8056" s="13">
        <v>81.560000000000102</v>
      </c>
      <c r="B8056" s="49" t="s">
        <v>26</v>
      </c>
    </row>
    <row r="8057" spans="1:2" x14ac:dyDescent="0.25">
      <c r="A8057" s="13">
        <v>81.570000000000107</v>
      </c>
      <c r="B8057" s="49" t="s">
        <v>26</v>
      </c>
    </row>
    <row r="8058" spans="1:2" x14ac:dyDescent="0.25">
      <c r="A8058" s="13">
        <v>81.580000000000098</v>
      </c>
      <c r="B8058" s="49" t="s">
        <v>26</v>
      </c>
    </row>
    <row r="8059" spans="1:2" x14ac:dyDescent="0.25">
      <c r="A8059" s="13">
        <v>81.590000000000103</v>
      </c>
      <c r="B8059" s="49" t="s">
        <v>26</v>
      </c>
    </row>
    <row r="8060" spans="1:2" x14ac:dyDescent="0.25">
      <c r="A8060" s="13">
        <v>81.600000000000094</v>
      </c>
      <c r="B8060" s="49" t="s">
        <v>26</v>
      </c>
    </row>
    <row r="8061" spans="1:2" x14ac:dyDescent="0.25">
      <c r="A8061" s="13">
        <v>81.610000000000099</v>
      </c>
      <c r="B8061" s="49" t="s">
        <v>26</v>
      </c>
    </row>
    <row r="8062" spans="1:2" x14ac:dyDescent="0.25">
      <c r="A8062" s="13">
        <v>81.620000000000104</v>
      </c>
      <c r="B8062" s="49" t="s">
        <v>26</v>
      </c>
    </row>
    <row r="8063" spans="1:2" x14ac:dyDescent="0.25">
      <c r="A8063" s="13">
        <v>81.630000000000095</v>
      </c>
      <c r="B8063" s="49" t="s">
        <v>26</v>
      </c>
    </row>
    <row r="8064" spans="1:2" x14ac:dyDescent="0.25">
      <c r="A8064" s="13">
        <v>81.6400000000001</v>
      </c>
      <c r="B8064" s="49" t="s">
        <v>26</v>
      </c>
    </row>
    <row r="8065" spans="1:2" x14ac:dyDescent="0.25">
      <c r="A8065" s="13">
        <v>81.650000000000105</v>
      </c>
      <c r="B8065" s="49" t="s">
        <v>26</v>
      </c>
    </row>
    <row r="8066" spans="1:2" x14ac:dyDescent="0.25">
      <c r="A8066" s="13">
        <v>81.660000000000096</v>
      </c>
      <c r="B8066" s="49" t="s">
        <v>26</v>
      </c>
    </row>
    <row r="8067" spans="1:2" x14ac:dyDescent="0.25">
      <c r="A8067" s="13">
        <v>81.670000000000101</v>
      </c>
      <c r="B8067" s="49" t="s">
        <v>26</v>
      </c>
    </row>
    <row r="8068" spans="1:2" x14ac:dyDescent="0.25">
      <c r="A8068" s="13">
        <v>81.680000000000106</v>
      </c>
      <c r="B8068" s="49" t="s">
        <v>26</v>
      </c>
    </row>
    <row r="8069" spans="1:2" x14ac:dyDescent="0.25">
      <c r="A8069" s="13">
        <v>81.690000000000097</v>
      </c>
      <c r="B8069" s="49" t="s">
        <v>26</v>
      </c>
    </row>
    <row r="8070" spans="1:2" x14ac:dyDescent="0.25">
      <c r="A8070" s="13">
        <v>81.700000000000102</v>
      </c>
      <c r="B8070" s="49" t="s">
        <v>26</v>
      </c>
    </row>
    <row r="8071" spans="1:2" x14ac:dyDescent="0.25">
      <c r="A8071" s="13">
        <v>81.710000000000093</v>
      </c>
      <c r="B8071" s="49" t="s">
        <v>26</v>
      </c>
    </row>
    <row r="8072" spans="1:2" x14ac:dyDescent="0.25">
      <c r="A8072" s="13">
        <v>81.720000000000098</v>
      </c>
      <c r="B8072" s="49" t="s">
        <v>26</v>
      </c>
    </row>
    <row r="8073" spans="1:2" x14ac:dyDescent="0.25">
      <c r="A8073" s="13">
        <v>81.730000000000103</v>
      </c>
      <c r="B8073" s="49" t="s">
        <v>26</v>
      </c>
    </row>
    <row r="8074" spans="1:2" x14ac:dyDescent="0.25">
      <c r="A8074" s="13">
        <v>81.740000000000094</v>
      </c>
      <c r="B8074" s="49" t="s">
        <v>26</v>
      </c>
    </row>
    <row r="8075" spans="1:2" x14ac:dyDescent="0.25">
      <c r="A8075" s="13">
        <v>81.750000000000099</v>
      </c>
      <c r="B8075" s="49" t="s">
        <v>26</v>
      </c>
    </row>
    <row r="8076" spans="1:2" x14ac:dyDescent="0.25">
      <c r="A8076" s="13">
        <v>81.760000000000105</v>
      </c>
      <c r="B8076" s="49" t="s">
        <v>26</v>
      </c>
    </row>
    <row r="8077" spans="1:2" x14ac:dyDescent="0.25">
      <c r="A8077" s="13">
        <v>81.770000000000095</v>
      </c>
      <c r="B8077" s="49" t="s">
        <v>26</v>
      </c>
    </row>
    <row r="8078" spans="1:2" x14ac:dyDescent="0.25">
      <c r="A8078" s="13">
        <v>81.780000000000101</v>
      </c>
      <c r="B8078" s="49" t="s">
        <v>26</v>
      </c>
    </row>
    <row r="8079" spans="1:2" x14ac:dyDescent="0.25">
      <c r="A8079" s="13">
        <v>81.790000000000106</v>
      </c>
      <c r="B8079" s="49" t="s">
        <v>26</v>
      </c>
    </row>
    <row r="8080" spans="1:2" x14ac:dyDescent="0.25">
      <c r="A8080" s="13">
        <v>81.800000000000097</v>
      </c>
      <c r="B8080" s="49" t="s">
        <v>26</v>
      </c>
    </row>
    <row r="8081" spans="1:2" x14ac:dyDescent="0.25">
      <c r="A8081" s="13">
        <v>81.810000000000102</v>
      </c>
      <c r="B8081" s="49" t="s">
        <v>26</v>
      </c>
    </row>
    <row r="8082" spans="1:2" x14ac:dyDescent="0.25">
      <c r="A8082" s="13">
        <v>81.820000000000107</v>
      </c>
      <c r="B8082" s="49" t="s">
        <v>26</v>
      </c>
    </row>
    <row r="8083" spans="1:2" x14ac:dyDescent="0.25">
      <c r="A8083" s="13">
        <v>81.830000000000098</v>
      </c>
      <c r="B8083" s="49" t="s">
        <v>26</v>
      </c>
    </row>
    <row r="8084" spans="1:2" x14ac:dyDescent="0.25">
      <c r="A8084" s="13">
        <v>81.840000000000103</v>
      </c>
      <c r="B8084" s="49" t="s">
        <v>26</v>
      </c>
    </row>
    <row r="8085" spans="1:2" x14ac:dyDescent="0.25">
      <c r="A8085" s="13">
        <v>81.850000000000094</v>
      </c>
      <c r="B8085" s="49" t="s">
        <v>26</v>
      </c>
    </row>
    <row r="8086" spans="1:2" x14ac:dyDescent="0.25">
      <c r="A8086" s="13">
        <v>81.860000000000099</v>
      </c>
      <c r="B8086" s="49" t="s">
        <v>26</v>
      </c>
    </row>
    <row r="8087" spans="1:2" x14ac:dyDescent="0.25">
      <c r="A8087" s="13">
        <v>81.870000000000104</v>
      </c>
      <c r="B8087" s="49" t="s">
        <v>26</v>
      </c>
    </row>
    <row r="8088" spans="1:2" x14ac:dyDescent="0.25">
      <c r="A8088" s="13">
        <v>81.880000000000095</v>
      </c>
      <c r="B8088" s="49" t="s">
        <v>26</v>
      </c>
    </row>
    <row r="8089" spans="1:2" x14ac:dyDescent="0.25">
      <c r="A8089" s="13">
        <v>81.8900000000001</v>
      </c>
      <c r="B8089" s="49" t="s">
        <v>26</v>
      </c>
    </row>
    <row r="8090" spans="1:2" x14ac:dyDescent="0.25">
      <c r="A8090" s="13">
        <v>81.900000000000105</v>
      </c>
      <c r="B8090" s="49" t="s">
        <v>26</v>
      </c>
    </row>
    <row r="8091" spans="1:2" x14ac:dyDescent="0.25">
      <c r="A8091" s="13">
        <v>81.910000000000096</v>
      </c>
      <c r="B8091" s="49" t="s">
        <v>26</v>
      </c>
    </row>
    <row r="8092" spans="1:2" x14ac:dyDescent="0.25">
      <c r="A8092" s="13">
        <v>81.920000000000101</v>
      </c>
      <c r="B8092" s="49" t="s">
        <v>26</v>
      </c>
    </row>
    <row r="8093" spans="1:2" x14ac:dyDescent="0.25">
      <c r="A8093" s="13">
        <v>81.930000000000106</v>
      </c>
      <c r="B8093" s="49" t="s">
        <v>26</v>
      </c>
    </row>
    <row r="8094" spans="1:2" x14ac:dyDescent="0.25">
      <c r="A8094" s="13">
        <v>81.940000000000097</v>
      </c>
      <c r="B8094" s="49" t="s">
        <v>26</v>
      </c>
    </row>
    <row r="8095" spans="1:2" x14ac:dyDescent="0.25">
      <c r="A8095" s="13">
        <v>81.950000000000102</v>
      </c>
      <c r="B8095" s="49" t="s">
        <v>26</v>
      </c>
    </row>
    <row r="8096" spans="1:2" x14ac:dyDescent="0.25">
      <c r="A8096" s="13">
        <v>81.960000000000093</v>
      </c>
      <c r="B8096" s="49" t="s">
        <v>26</v>
      </c>
    </row>
    <row r="8097" spans="1:2" x14ac:dyDescent="0.25">
      <c r="A8097" s="13">
        <v>81.970000000000098</v>
      </c>
      <c r="B8097" s="49" t="s">
        <v>26</v>
      </c>
    </row>
    <row r="8098" spans="1:2" x14ac:dyDescent="0.25">
      <c r="A8098" s="13">
        <v>81.980000000000103</v>
      </c>
      <c r="B8098" s="49" t="s">
        <v>26</v>
      </c>
    </row>
    <row r="8099" spans="1:2" x14ac:dyDescent="0.25">
      <c r="A8099" s="13">
        <v>81.990000000000094</v>
      </c>
      <c r="B8099" s="49" t="s">
        <v>26</v>
      </c>
    </row>
    <row r="8100" spans="1:2" x14ac:dyDescent="0.25">
      <c r="A8100" s="13">
        <v>82.000000000000099</v>
      </c>
      <c r="B8100" s="49" t="s">
        <v>26</v>
      </c>
    </row>
    <row r="8101" spans="1:2" x14ac:dyDescent="0.25">
      <c r="A8101" s="13">
        <v>82.010000000000105</v>
      </c>
      <c r="B8101" s="49" t="s">
        <v>26</v>
      </c>
    </row>
    <row r="8102" spans="1:2" x14ac:dyDescent="0.25">
      <c r="A8102" s="13">
        <v>82.020000000000095</v>
      </c>
      <c r="B8102" s="49" t="s">
        <v>26</v>
      </c>
    </row>
    <row r="8103" spans="1:2" x14ac:dyDescent="0.25">
      <c r="A8103" s="13">
        <v>82.030000000000101</v>
      </c>
      <c r="B8103" s="49" t="s">
        <v>26</v>
      </c>
    </row>
    <row r="8104" spans="1:2" x14ac:dyDescent="0.25">
      <c r="A8104" s="13">
        <v>82.040000000000106</v>
      </c>
      <c r="B8104" s="49" t="s">
        <v>26</v>
      </c>
    </row>
    <row r="8105" spans="1:2" x14ac:dyDescent="0.25">
      <c r="A8105" s="13">
        <v>82.050000000000097</v>
      </c>
      <c r="B8105" s="49" t="s">
        <v>26</v>
      </c>
    </row>
    <row r="8106" spans="1:2" x14ac:dyDescent="0.25">
      <c r="A8106" s="13">
        <v>82.060000000000102</v>
      </c>
      <c r="B8106" s="49" t="s">
        <v>26</v>
      </c>
    </row>
    <row r="8107" spans="1:2" x14ac:dyDescent="0.25">
      <c r="A8107" s="13">
        <v>82.070000000000107</v>
      </c>
      <c r="B8107" s="49" t="s">
        <v>26</v>
      </c>
    </row>
    <row r="8108" spans="1:2" x14ac:dyDescent="0.25">
      <c r="A8108" s="13">
        <v>82.080000000000098</v>
      </c>
      <c r="B8108" s="49" t="s">
        <v>26</v>
      </c>
    </row>
    <row r="8109" spans="1:2" x14ac:dyDescent="0.25">
      <c r="A8109" s="13">
        <v>82.090000000000103</v>
      </c>
      <c r="B8109" s="49" t="s">
        <v>26</v>
      </c>
    </row>
    <row r="8110" spans="1:2" x14ac:dyDescent="0.25">
      <c r="A8110" s="13">
        <v>82.100000000000094</v>
      </c>
      <c r="B8110" s="49" t="s">
        <v>26</v>
      </c>
    </row>
    <row r="8111" spans="1:2" x14ac:dyDescent="0.25">
      <c r="A8111" s="13">
        <v>82.110000000000099</v>
      </c>
      <c r="B8111" s="49" t="s">
        <v>26</v>
      </c>
    </row>
    <row r="8112" spans="1:2" x14ac:dyDescent="0.25">
      <c r="A8112" s="13">
        <v>82.120000000000104</v>
      </c>
      <c r="B8112" s="49" t="s">
        <v>26</v>
      </c>
    </row>
    <row r="8113" spans="1:2" x14ac:dyDescent="0.25">
      <c r="A8113" s="13">
        <v>82.130000000000095</v>
      </c>
      <c r="B8113" s="49" t="s">
        <v>26</v>
      </c>
    </row>
    <row r="8114" spans="1:2" x14ac:dyDescent="0.25">
      <c r="A8114" s="13">
        <v>82.1400000000001</v>
      </c>
      <c r="B8114" s="49" t="s">
        <v>26</v>
      </c>
    </row>
    <row r="8115" spans="1:2" x14ac:dyDescent="0.25">
      <c r="A8115" s="13">
        <v>82.150000000000105</v>
      </c>
      <c r="B8115" s="49" t="s">
        <v>26</v>
      </c>
    </row>
    <row r="8116" spans="1:2" x14ac:dyDescent="0.25">
      <c r="A8116" s="13">
        <v>82.160000000000096</v>
      </c>
      <c r="B8116" s="49" t="s">
        <v>26</v>
      </c>
    </row>
    <row r="8117" spans="1:2" x14ac:dyDescent="0.25">
      <c r="A8117" s="13">
        <v>82.170000000000101</v>
      </c>
      <c r="B8117" s="49" t="s">
        <v>26</v>
      </c>
    </row>
    <row r="8118" spans="1:2" x14ac:dyDescent="0.25">
      <c r="A8118" s="13">
        <v>82.180000000000106</v>
      </c>
      <c r="B8118" s="49" t="s">
        <v>26</v>
      </c>
    </row>
    <row r="8119" spans="1:2" x14ac:dyDescent="0.25">
      <c r="A8119" s="13">
        <v>82.190000000000097</v>
      </c>
      <c r="B8119" s="49" t="s">
        <v>26</v>
      </c>
    </row>
    <row r="8120" spans="1:2" x14ac:dyDescent="0.25">
      <c r="A8120" s="13">
        <v>82.200000000000102</v>
      </c>
      <c r="B8120" s="49" t="s">
        <v>26</v>
      </c>
    </row>
    <row r="8121" spans="1:2" x14ac:dyDescent="0.25">
      <c r="A8121" s="13">
        <v>82.210000000000093</v>
      </c>
      <c r="B8121" s="49" t="s">
        <v>26</v>
      </c>
    </row>
    <row r="8122" spans="1:2" x14ac:dyDescent="0.25">
      <c r="A8122" s="13">
        <v>82.220000000000098</v>
      </c>
      <c r="B8122" s="49" t="s">
        <v>26</v>
      </c>
    </row>
    <row r="8123" spans="1:2" x14ac:dyDescent="0.25">
      <c r="A8123" s="13">
        <v>82.230000000000103</v>
      </c>
      <c r="B8123" s="49" t="s">
        <v>26</v>
      </c>
    </row>
    <row r="8124" spans="1:2" x14ac:dyDescent="0.25">
      <c r="A8124" s="13">
        <v>82.240000000000094</v>
      </c>
      <c r="B8124" s="49" t="s">
        <v>26</v>
      </c>
    </row>
    <row r="8125" spans="1:2" x14ac:dyDescent="0.25">
      <c r="A8125" s="13">
        <v>82.250000000000099</v>
      </c>
      <c r="B8125" s="49" t="s">
        <v>26</v>
      </c>
    </row>
    <row r="8126" spans="1:2" x14ac:dyDescent="0.25">
      <c r="A8126" s="13">
        <v>82.260000000000105</v>
      </c>
      <c r="B8126" s="49" t="s">
        <v>26</v>
      </c>
    </row>
    <row r="8127" spans="1:2" x14ac:dyDescent="0.25">
      <c r="A8127" s="13">
        <v>82.270000000000095</v>
      </c>
      <c r="B8127" s="49" t="s">
        <v>26</v>
      </c>
    </row>
    <row r="8128" spans="1:2" x14ac:dyDescent="0.25">
      <c r="A8128" s="13">
        <v>82.280000000000101</v>
      </c>
      <c r="B8128" s="49" t="s">
        <v>26</v>
      </c>
    </row>
    <row r="8129" spans="1:2" x14ac:dyDescent="0.25">
      <c r="A8129" s="13">
        <v>82.290000000000106</v>
      </c>
      <c r="B8129" s="49" t="s">
        <v>26</v>
      </c>
    </row>
    <row r="8130" spans="1:2" x14ac:dyDescent="0.25">
      <c r="A8130" s="13">
        <v>82.300000000000097</v>
      </c>
      <c r="B8130" s="49" t="s">
        <v>26</v>
      </c>
    </row>
    <row r="8131" spans="1:2" x14ac:dyDescent="0.25">
      <c r="A8131" s="13">
        <v>82.310000000000102</v>
      </c>
      <c r="B8131" s="49" t="s">
        <v>26</v>
      </c>
    </row>
    <row r="8132" spans="1:2" x14ac:dyDescent="0.25">
      <c r="A8132" s="13">
        <v>82.320000000000107</v>
      </c>
      <c r="B8132" s="49" t="s">
        <v>26</v>
      </c>
    </row>
    <row r="8133" spans="1:2" x14ac:dyDescent="0.25">
      <c r="A8133" s="13">
        <v>82.330000000000098</v>
      </c>
      <c r="B8133" s="49" t="s">
        <v>26</v>
      </c>
    </row>
    <row r="8134" spans="1:2" x14ac:dyDescent="0.25">
      <c r="A8134" s="13">
        <v>82.340000000000103</v>
      </c>
      <c r="B8134" s="49" t="s">
        <v>26</v>
      </c>
    </row>
    <row r="8135" spans="1:2" x14ac:dyDescent="0.25">
      <c r="A8135" s="13">
        <v>82.350000000000094</v>
      </c>
      <c r="B8135" s="49" t="s">
        <v>26</v>
      </c>
    </row>
    <row r="8136" spans="1:2" x14ac:dyDescent="0.25">
      <c r="A8136" s="13">
        <v>82.360000000000099</v>
      </c>
      <c r="B8136" s="49" t="s">
        <v>26</v>
      </c>
    </row>
    <row r="8137" spans="1:2" x14ac:dyDescent="0.25">
      <c r="A8137" s="13">
        <v>82.370000000000104</v>
      </c>
      <c r="B8137" s="49" t="s">
        <v>26</v>
      </c>
    </row>
    <row r="8138" spans="1:2" x14ac:dyDescent="0.25">
      <c r="A8138" s="13">
        <v>82.380000000000095</v>
      </c>
      <c r="B8138" s="49" t="s">
        <v>26</v>
      </c>
    </row>
    <row r="8139" spans="1:2" x14ac:dyDescent="0.25">
      <c r="A8139" s="13">
        <v>82.3900000000001</v>
      </c>
      <c r="B8139" s="49" t="s">
        <v>26</v>
      </c>
    </row>
    <row r="8140" spans="1:2" x14ac:dyDescent="0.25">
      <c r="A8140" s="13">
        <v>82.400000000000105</v>
      </c>
      <c r="B8140" s="49" t="s">
        <v>26</v>
      </c>
    </row>
    <row r="8141" spans="1:2" x14ac:dyDescent="0.25">
      <c r="A8141" s="13">
        <v>82.410000000000096</v>
      </c>
      <c r="B8141" s="49" t="s">
        <v>26</v>
      </c>
    </row>
    <row r="8142" spans="1:2" x14ac:dyDescent="0.25">
      <c r="A8142" s="13">
        <v>82.420000000000101</v>
      </c>
      <c r="B8142" s="49" t="s">
        <v>26</v>
      </c>
    </row>
    <row r="8143" spans="1:2" x14ac:dyDescent="0.25">
      <c r="A8143" s="13">
        <v>82.430000000000106</v>
      </c>
      <c r="B8143" s="49" t="s">
        <v>26</v>
      </c>
    </row>
    <row r="8144" spans="1:2" x14ac:dyDescent="0.25">
      <c r="A8144" s="13">
        <v>82.440000000000097</v>
      </c>
      <c r="B8144" s="49" t="s">
        <v>26</v>
      </c>
    </row>
    <row r="8145" spans="1:2" x14ac:dyDescent="0.25">
      <c r="A8145" s="13">
        <v>82.450000000000102</v>
      </c>
      <c r="B8145" s="49" t="s">
        <v>26</v>
      </c>
    </row>
    <row r="8146" spans="1:2" x14ac:dyDescent="0.25">
      <c r="A8146" s="13">
        <v>82.460000000000093</v>
      </c>
      <c r="B8146" s="49" t="s">
        <v>26</v>
      </c>
    </row>
    <row r="8147" spans="1:2" x14ac:dyDescent="0.25">
      <c r="A8147" s="13">
        <v>82.470000000000098</v>
      </c>
      <c r="B8147" s="49" t="s">
        <v>26</v>
      </c>
    </row>
    <row r="8148" spans="1:2" x14ac:dyDescent="0.25">
      <c r="A8148" s="13">
        <v>82.480000000000103</v>
      </c>
      <c r="B8148" s="49" t="s">
        <v>26</v>
      </c>
    </row>
    <row r="8149" spans="1:2" x14ac:dyDescent="0.25">
      <c r="A8149" s="13">
        <v>82.490000000000094</v>
      </c>
      <c r="B8149" s="49" t="s">
        <v>26</v>
      </c>
    </row>
    <row r="8150" spans="1:2" x14ac:dyDescent="0.25">
      <c r="A8150" s="13">
        <v>82.500000000000099</v>
      </c>
      <c r="B8150" s="49" t="s">
        <v>26</v>
      </c>
    </row>
    <row r="8151" spans="1:2" x14ac:dyDescent="0.25">
      <c r="A8151" s="13">
        <v>82.510000000000105</v>
      </c>
      <c r="B8151" s="49" t="s">
        <v>26</v>
      </c>
    </row>
    <row r="8152" spans="1:2" x14ac:dyDescent="0.25">
      <c r="A8152" s="13">
        <v>82.520000000000095</v>
      </c>
      <c r="B8152" s="49" t="s">
        <v>26</v>
      </c>
    </row>
    <row r="8153" spans="1:2" x14ac:dyDescent="0.25">
      <c r="A8153" s="13">
        <v>82.530000000000101</v>
      </c>
      <c r="B8153" s="49" t="s">
        <v>26</v>
      </c>
    </row>
    <row r="8154" spans="1:2" x14ac:dyDescent="0.25">
      <c r="A8154" s="13">
        <v>82.540000000000106</v>
      </c>
      <c r="B8154" s="49" t="s">
        <v>26</v>
      </c>
    </row>
    <row r="8155" spans="1:2" x14ac:dyDescent="0.25">
      <c r="A8155" s="13">
        <v>82.550000000000097</v>
      </c>
      <c r="B8155" s="49" t="s">
        <v>26</v>
      </c>
    </row>
    <row r="8156" spans="1:2" x14ac:dyDescent="0.25">
      <c r="A8156" s="13">
        <v>82.560000000000102</v>
      </c>
      <c r="B8156" s="49" t="s">
        <v>26</v>
      </c>
    </row>
    <row r="8157" spans="1:2" x14ac:dyDescent="0.25">
      <c r="A8157" s="13">
        <v>82.570000000000107</v>
      </c>
      <c r="B8157" s="49" t="s">
        <v>26</v>
      </c>
    </row>
    <row r="8158" spans="1:2" x14ac:dyDescent="0.25">
      <c r="A8158" s="13">
        <v>82.580000000000098</v>
      </c>
      <c r="B8158" s="49" t="s">
        <v>26</v>
      </c>
    </row>
    <row r="8159" spans="1:2" x14ac:dyDescent="0.25">
      <c r="A8159" s="13">
        <v>82.590000000000103</v>
      </c>
      <c r="B8159" s="49" t="s">
        <v>26</v>
      </c>
    </row>
    <row r="8160" spans="1:2" x14ac:dyDescent="0.25">
      <c r="A8160" s="13">
        <v>82.600000000000094</v>
      </c>
      <c r="B8160" s="49" t="s">
        <v>26</v>
      </c>
    </row>
    <row r="8161" spans="1:2" x14ac:dyDescent="0.25">
      <c r="A8161" s="13">
        <v>82.610000000000099</v>
      </c>
      <c r="B8161" s="49" t="s">
        <v>26</v>
      </c>
    </row>
    <row r="8162" spans="1:2" x14ac:dyDescent="0.25">
      <c r="A8162" s="13">
        <v>82.620000000000104</v>
      </c>
      <c r="B8162" s="49" t="s">
        <v>26</v>
      </c>
    </row>
    <row r="8163" spans="1:2" x14ac:dyDescent="0.25">
      <c r="A8163" s="13">
        <v>82.630000000000095</v>
      </c>
      <c r="B8163" s="49" t="s">
        <v>26</v>
      </c>
    </row>
    <row r="8164" spans="1:2" x14ac:dyDescent="0.25">
      <c r="A8164" s="13">
        <v>82.6400000000001</v>
      </c>
      <c r="B8164" s="49" t="s">
        <v>26</v>
      </c>
    </row>
    <row r="8165" spans="1:2" x14ac:dyDescent="0.25">
      <c r="A8165" s="13">
        <v>82.650000000000105</v>
      </c>
      <c r="B8165" s="49" t="s">
        <v>26</v>
      </c>
    </row>
    <row r="8166" spans="1:2" x14ac:dyDescent="0.25">
      <c r="A8166" s="13">
        <v>82.660000000000096</v>
      </c>
      <c r="B8166" s="49" t="s">
        <v>26</v>
      </c>
    </row>
    <row r="8167" spans="1:2" x14ac:dyDescent="0.25">
      <c r="A8167" s="13">
        <v>82.670000000000101</v>
      </c>
      <c r="B8167" s="49" t="s">
        <v>26</v>
      </c>
    </row>
    <row r="8168" spans="1:2" x14ac:dyDescent="0.25">
      <c r="A8168" s="13">
        <v>82.680000000000106</v>
      </c>
      <c r="B8168" s="49" t="s">
        <v>26</v>
      </c>
    </row>
    <row r="8169" spans="1:2" x14ac:dyDescent="0.25">
      <c r="A8169" s="13">
        <v>82.690000000000097</v>
      </c>
      <c r="B8169" s="49" t="s">
        <v>26</v>
      </c>
    </row>
    <row r="8170" spans="1:2" x14ac:dyDescent="0.25">
      <c r="A8170" s="13">
        <v>82.700000000000102</v>
      </c>
      <c r="B8170" s="49" t="s">
        <v>26</v>
      </c>
    </row>
    <row r="8171" spans="1:2" x14ac:dyDescent="0.25">
      <c r="A8171" s="13">
        <v>82.710000000000093</v>
      </c>
      <c r="B8171" s="49" t="s">
        <v>26</v>
      </c>
    </row>
    <row r="8172" spans="1:2" x14ac:dyDescent="0.25">
      <c r="A8172" s="13">
        <v>82.720000000000098</v>
      </c>
      <c r="B8172" s="49" t="s">
        <v>26</v>
      </c>
    </row>
    <row r="8173" spans="1:2" x14ac:dyDescent="0.25">
      <c r="A8173" s="13">
        <v>82.730000000000103</v>
      </c>
      <c r="B8173" s="49" t="s">
        <v>26</v>
      </c>
    </row>
    <row r="8174" spans="1:2" x14ac:dyDescent="0.25">
      <c r="A8174" s="13">
        <v>82.740000000000094</v>
      </c>
      <c r="B8174" s="49" t="s">
        <v>26</v>
      </c>
    </row>
    <row r="8175" spans="1:2" x14ac:dyDescent="0.25">
      <c r="A8175" s="13">
        <v>82.750000000000099</v>
      </c>
      <c r="B8175" s="49" t="s">
        <v>26</v>
      </c>
    </row>
    <row r="8176" spans="1:2" x14ac:dyDescent="0.25">
      <c r="A8176" s="13">
        <v>82.760000000000105</v>
      </c>
      <c r="B8176" s="49" t="s">
        <v>26</v>
      </c>
    </row>
    <row r="8177" spans="1:2" x14ac:dyDescent="0.25">
      <c r="A8177" s="13">
        <v>82.770000000000095</v>
      </c>
      <c r="B8177" s="49" t="s">
        <v>26</v>
      </c>
    </row>
    <row r="8178" spans="1:2" x14ac:dyDescent="0.25">
      <c r="A8178" s="13">
        <v>82.780000000000101</v>
      </c>
      <c r="B8178" s="49" t="s">
        <v>26</v>
      </c>
    </row>
    <row r="8179" spans="1:2" x14ac:dyDescent="0.25">
      <c r="A8179" s="13">
        <v>82.790000000000106</v>
      </c>
      <c r="B8179" s="49" t="s">
        <v>26</v>
      </c>
    </row>
    <row r="8180" spans="1:2" x14ac:dyDescent="0.25">
      <c r="A8180" s="13">
        <v>82.800000000000097</v>
      </c>
      <c r="B8180" s="49" t="s">
        <v>26</v>
      </c>
    </row>
    <row r="8181" spans="1:2" x14ac:dyDescent="0.25">
      <c r="A8181" s="13">
        <v>82.810000000000102</v>
      </c>
      <c r="B8181" s="49" t="s">
        <v>26</v>
      </c>
    </row>
    <row r="8182" spans="1:2" x14ac:dyDescent="0.25">
      <c r="A8182" s="13">
        <v>82.820000000000107</v>
      </c>
      <c r="B8182" s="49" t="s">
        <v>26</v>
      </c>
    </row>
    <row r="8183" spans="1:2" x14ac:dyDescent="0.25">
      <c r="A8183" s="13">
        <v>82.830000000000098</v>
      </c>
      <c r="B8183" s="49" t="s">
        <v>26</v>
      </c>
    </row>
    <row r="8184" spans="1:2" x14ac:dyDescent="0.25">
      <c r="A8184" s="13">
        <v>82.840000000000103</v>
      </c>
      <c r="B8184" s="49" t="s">
        <v>26</v>
      </c>
    </row>
    <row r="8185" spans="1:2" x14ac:dyDescent="0.25">
      <c r="A8185" s="13">
        <v>82.850000000000094</v>
      </c>
      <c r="B8185" s="49" t="s">
        <v>26</v>
      </c>
    </row>
    <row r="8186" spans="1:2" x14ac:dyDescent="0.25">
      <c r="A8186" s="13">
        <v>82.860000000000099</v>
      </c>
      <c r="B8186" s="49" t="s">
        <v>26</v>
      </c>
    </row>
    <row r="8187" spans="1:2" x14ac:dyDescent="0.25">
      <c r="A8187" s="13">
        <v>82.870000000000104</v>
      </c>
      <c r="B8187" s="49" t="s">
        <v>26</v>
      </c>
    </row>
    <row r="8188" spans="1:2" x14ac:dyDescent="0.25">
      <c r="A8188" s="13">
        <v>82.880000000000095</v>
      </c>
      <c r="B8188" s="49" t="s">
        <v>26</v>
      </c>
    </row>
    <row r="8189" spans="1:2" x14ac:dyDescent="0.25">
      <c r="A8189" s="13">
        <v>82.8900000000001</v>
      </c>
      <c r="B8189" s="49" t="s">
        <v>26</v>
      </c>
    </row>
    <row r="8190" spans="1:2" x14ac:dyDescent="0.25">
      <c r="A8190" s="13">
        <v>82.900000000000105</v>
      </c>
      <c r="B8190" s="49" t="s">
        <v>26</v>
      </c>
    </row>
    <row r="8191" spans="1:2" x14ac:dyDescent="0.25">
      <c r="A8191" s="13">
        <v>82.910000000000096</v>
      </c>
      <c r="B8191" s="49" t="s">
        <v>26</v>
      </c>
    </row>
    <row r="8192" spans="1:2" x14ac:dyDescent="0.25">
      <c r="A8192" s="13">
        <v>82.920000000000101</v>
      </c>
      <c r="B8192" s="49" t="s">
        <v>26</v>
      </c>
    </row>
    <row r="8193" spans="1:2" x14ac:dyDescent="0.25">
      <c r="A8193" s="13">
        <v>82.930000000000106</v>
      </c>
      <c r="B8193" s="49" t="s">
        <v>26</v>
      </c>
    </row>
    <row r="8194" spans="1:2" x14ac:dyDescent="0.25">
      <c r="A8194" s="13">
        <v>82.940000000000097</v>
      </c>
      <c r="B8194" s="49" t="s">
        <v>26</v>
      </c>
    </row>
    <row r="8195" spans="1:2" x14ac:dyDescent="0.25">
      <c r="A8195" s="13">
        <v>82.950000000000102</v>
      </c>
      <c r="B8195" s="49" t="s">
        <v>26</v>
      </c>
    </row>
    <row r="8196" spans="1:2" x14ac:dyDescent="0.25">
      <c r="A8196" s="13">
        <v>82.960000000000093</v>
      </c>
      <c r="B8196" s="49" t="s">
        <v>26</v>
      </c>
    </row>
    <row r="8197" spans="1:2" x14ac:dyDescent="0.25">
      <c r="A8197" s="13">
        <v>82.970000000000098</v>
      </c>
      <c r="B8197" s="49" t="s">
        <v>26</v>
      </c>
    </row>
    <row r="8198" spans="1:2" x14ac:dyDescent="0.25">
      <c r="A8198" s="13">
        <v>82.980000000000103</v>
      </c>
      <c r="B8198" s="49" t="s">
        <v>26</v>
      </c>
    </row>
    <row r="8199" spans="1:2" x14ac:dyDescent="0.25">
      <c r="A8199" s="13">
        <v>82.990000000000094</v>
      </c>
      <c r="B8199" s="49" t="s">
        <v>26</v>
      </c>
    </row>
    <row r="8200" spans="1:2" x14ac:dyDescent="0.25">
      <c r="A8200" s="13">
        <v>83.000000000000099</v>
      </c>
      <c r="B8200" s="49" t="s">
        <v>26</v>
      </c>
    </row>
    <row r="8201" spans="1:2" x14ac:dyDescent="0.25">
      <c r="A8201" s="13">
        <v>83.010000000000105</v>
      </c>
      <c r="B8201" s="49" t="s">
        <v>26</v>
      </c>
    </row>
    <row r="8202" spans="1:2" x14ac:dyDescent="0.25">
      <c r="A8202" s="13">
        <v>83.020000000000095</v>
      </c>
      <c r="B8202" s="49" t="s">
        <v>26</v>
      </c>
    </row>
    <row r="8203" spans="1:2" x14ac:dyDescent="0.25">
      <c r="A8203" s="13">
        <v>83.030000000000101</v>
      </c>
      <c r="B8203" s="49" t="s">
        <v>26</v>
      </c>
    </row>
    <row r="8204" spans="1:2" x14ac:dyDescent="0.25">
      <c r="A8204" s="13">
        <v>83.040000000000106</v>
      </c>
      <c r="B8204" s="49" t="s">
        <v>26</v>
      </c>
    </row>
    <row r="8205" spans="1:2" x14ac:dyDescent="0.25">
      <c r="A8205" s="13">
        <v>83.050000000000097</v>
      </c>
      <c r="B8205" s="49" t="s">
        <v>26</v>
      </c>
    </row>
    <row r="8206" spans="1:2" x14ac:dyDescent="0.25">
      <c r="A8206" s="13">
        <v>83.060000000000102</v>
      </c>
      <c r="B8206" s="49" t="s">
        <v>26</v>
      </c>
    </row>
    <row r="8207" spans="1:2" x14ac:dyDescent="0.25">
      <c r="A8207" s="13">
        <v>83.070000000000107</v>
      </c>
      <c r="B8207" s="49" t="s">
        <v>26</v>
      </c>
    </row>
    <row r="8208" spans="1:2" x14ac:dyDescent="0.25">
      <c r="A8208" s="13">
        <v>83.080000000000098</v>
      </c>
      <c r="B8208" s="49" t="s">
        <v>26</v>
      </c>
    </row>
    <row r="8209" spans="1:2" x14ac:dyDescent="0.25">
      <c r="A8209" s="13">
        <v>83.090000000000103</v>
      </c>
      <c r="B8209" s="49" t="s">
        <v>26</v>
      </c>
    </row>
    <row r="8210" spans="1:2" x14ac:dyDescent="0.25">
      <c r="A8210" s="13">
        <v>83.100000000000094</v>
      </c>
      <c r="B8210" s="49" t="s">
        <v>26</v>
      </c>
    </row>
    <row r="8211" spans="1:2" x14ac:dyDescent="0.25">
      <c r="A8211" s="13">
        <v>83.110000000000099</v>
      </c>
      <c r="B8211" s="49" t="s">
        <v>26</v>
      </c>
    </row>
    <row r="8212" spans="1:2" x14ac:dyDescent="0.25">
      <c r="A8212" s="13">
        <v>83.120000000000104</v>
      </c>
      <c r="B8212" s="49" t="s">
        <v>26</v>
      </c>
    </row>
    <row r="8213" spans="1:2" x14ac:dyDescent="0.25">
      <c r="A8213" s="13">
        <v>83.130000000000095</v>
      </c>
      <c r="B8213" s="49" t="s">
        <v>26</v>
      </c>
    </row>
    <row r="8214" spans="1:2" x14ac:dyDescent="0.25">
      <c r="A8214" s="13">
        <v>83.1400000000001</v>
      </c>
      <c r="B8214" s="49" t="s">
        <v>26</v>
      </c>
    </row>
    <row r="8215" spans="1:2" x14ac:dyDescent="0.25">
      <c r="A8215" s="13">
        <v>83.150000000000105</v>
      </c>
      <c r="B8215" s="49" t="s">
        <v>26</v>
      </c>
    </row>
    <row r="8216" spans="1:2" x14ac:dyDescent="0.25">
      <c r="A8216" s="13">
        <v>83.160000000000096</v>
      </c>
      <c r="B8216" s="49" t="s">
        <v>26</v>
      </c>
    </row>
    <row r="8217" spans="1:2" x14ac:dyDescent="0.25">
      <c r="A8217" s="13">
        <v>83.170000000000101</v>
      </c>
      <c r="B8217" s="49" t="s">
        <v>26</v>
      </c>
    </row>
    <row r="8218" spans="1:2" x14ac:dyDescent="0.25">
      <c r="A8218" s="13">
        <v>83.180000000000106</v>
      </c>
      <c r="B8218" s="49" t="s">
        <v>26</v>
      </c>
    </row>
    <row r="8219" spans="1:2" x14ac:dyDescent="0.25">
      <c r="A8219" s="13">
        <v>83.190000000000097</v>
      </c>
      <c r="B8219" s="49" t="s">
        <v>26</v>
      </c>
    </row>
    <row r="8220" spans="1:2" x14ac:dyDescent="0.25">
      <c r="A8220" s="13">
        <v>83.200000000000102</v>
      </c>
      <c r="B8220" s="49" t="s">
        <v>26</v>
      </c>
    </row>
    <row r="8221" spans="1:2" x14ac:dyDescent="0.25">
      <c r="A8221" s="13">
        <v>83.210000000000093</v>
      </c>
      <c r="B8221" s="49" t="s">
        <v>26</v>
      </c>
    </row>
    <row r="8222" spans="1:2" x14ac:dyDescent="0.25">
      <c r="A8222" s="13">
        <v>83.220000000000098</v>
      </c>
      <c r="B8222" s="49" t="s">
        <v>26</v>
      </c>
    </row>
    <row r="8223" spans="1:2" x14ac:dyDescent="0.25">
      <c r="A8223" s="13">
        <v>83.230000000000103</v>
      </c>
      <c r="B8223" s="49" t="s">
        <v>26</v>
      </c>
    </row>
    <row r="8224" spans="1:2" x14ac:dyDescent="0.25">
      <c r="A8224" s="13">
        <v>83.240000000000094</v>
      </c>
      <c r="B8224" s="49" t="s">
        <v>26</v>
      </c>
    </row>
    <row r="8225" spans="1:2" x14ac:dyDescent="0.25">
      <c r="A8225" s="13">
        <v>83.250000000000099</v>
      </c>
      <c r="B8225" s="49" t="s">
        <v>26</v>
      </c>
    </row>
    <row r="8226" spans="1:2" x14ac:dyDescent="0.25">
      <c r="A8226" s="13">
        <v>83.260000000000105</v>
      </c>
      <c r="B8226" s="49" t="s">
        <v>26</v>
      </c>
    </row>
    <row r="8227" spans="1:2" x14ac:dyDescent="0.25">
      <c r="A8227" s="13">
        <v>83.270000000000095</v>
      </c>
      <c r="B8227" s="49" t="s">
        <v>26</v>
      </c>
    </row>
    <row r="8228" spans="1:2" x14ac:dyDescent="0.25">
      <c r="A8228" s="13">
        <v>83.280000000000101</v>
      </c>
      <c r="B8228" s="49" t="s">
        <v>26</v>
      </c>
    </row>
    <row r="8229" spans="1:2" x14ac:dyDescent="0.25">
      <c r="A8229" s="13">
        <v>83.290000000000106</v>
      </c>
      <c r="B8229" s="49" t="s">
        <v>26</v>
      </c>
    </row>
    <row r="8230" spans="1:2" x14ac:dyDescent="0.25">
      <c r="A8230" s="13">
        <v>83.300000000000097</v>
      </c>
      <c r="B8230" s="49" t="s">
        <v>26</v>
      </c>
    </row>
    <row r="8231" spans="1:2" x14ac:dyDescent="0.25">
      <c r="A8231" s="13">
        <v>83.310000000000102</v>
      </c>
      <c r="B8231" s="49" t="s">
        <v>26</v>
      </c>
    </row>
    <row r="8232" spans="1:2" x14ac:dyDescent="0.25">
      <c r="A8232" s="13">
        <v>83.320000000000107</v>
      </c>
      <c r="B8232" s="49" t="s">
        <v>26</v>
      </c>
    </row>
    <row r="8233" spans="1:2" x14ac:dyDescent="0.25">
      <c r="A8233" s="13">
        <v>83.330000000000098</v>
      </c>
      <c r="B8233" s="49" t="s">
        <v>26</v>
      </c>
    </row>
    <row r="8234" spans="1:2" x14ac:dyDescent="0.25">
      <c r="A8234" s="13">
        <v>83.340000000000103</v>
      </c>
      <c r="B8234" s="49" t="s">
        <v>26</v>
      </c>
    </row>
    <row r="8235" spans="1:2" x14ac:dyDescent="0.25">
      <c r="A8235" s="13">
        <v>83.350000000000094</v>
      </c>
      <c r="B8235" s="49" t="s">
        <v>26</v>
      </c>
    </row>
    <row r="8236" spans="1:2" x14ac:dyDescent="0.25">
      <c r="A8236" s="13">
        <v>83.360000000000099</v>
      </c>
      <c r="B8236" s="49" t="s">
        <v>26</v>
      </c>
    </row>
    <row r="8237" spans="1:2" x14ac:dyDescent="0.25">
      <c r="A8237" s="13">
        <v>83.370000000000104</v>
      </c>
      <c r="B8237" s="49" t="s">
        <v>26</v>
      </c>
    </row>
    <row r="8238" spans="1:2" x14ac:dyDescent="0.25">
      <c r="A8238" s="13">
        <v>83.380000000000095</v>
      </c>
      <c r="B8238" s="49" t="s">
        <v>26</v>
      </c>
    </row>
    <row r="8239" spans="1:2" x14ac:dyDescent="0.25">
      <c r="A8239" s="13">
        <v>83.3900000000001</v>
      </c>
      <c r="B8239" s="49" t="s">
        <v>26</v>
      </c>
    </row>
    <row r="8240" spans="1:2" x14ac:dyDescent="0.25">
      <c r="A8240" s="13">
        <v>83.400000000000105</v>
      </c>
      <c r="B8240" s="49" t="s">
        <v>26</v>
      </c>
    </row>
    <row r="8241" spans="1:2" x14ac:dyDescent="0.25">
      <c r="A8241" s="13">
        <v>83.410000000000096</v>
      </c>
      <c r="B8241" s="49" t="s">
        <v>26</v>
      </c>
    </row>
    <row r="8242" spans="1:2" x14ac:dyDescent="0.25">
      <c r="A8242" s="13">
        <v>83.420000000000101</v>
      </c>
      <c r="B8242" s="49" t="s">
        <v>26</v>
      </c>
    </row>
    <row r="8243" spans="1:2" x14ac:dyDescent="0.25">
      <c r="A8243" s="13">
        <v>83.430000000000106</v>
      </c>
      <c r="B8243" s="49" t="s">
        <v>26</v>
      </c>
    </row>
    <row r="8244" spans="1:2" x14ac:dyDescent="0.25">
      <c r="A8244" s="13">
        <v>83.440000000000097</v>
      </c>
      <c r="B8244" s="49" t="s">
        <v>26</v>
      </c>
    </row>
    <row r="8245" spans="1:2" x14ac:dyDescent="0.25">
      <c r="A8245" s="13">
        <v>83.450000000000102</v>
      </c>
      <c r="B8245" s="49" t="s">
        <v>26</v>
      </c>
    </row>
    <row r="8246" spans="1:2" x14ac:dyDescent="0.25">
      <c r="A8246" s="13">
        <v>83.460000000000093</v>
      </c>
      <c r="B8246" s="49" t="s">
        <v>26</v>
      </c>
    </row>
    <row r="8247" spans="1:2" x14ac:dyDescent="0.25">
      <c r="A8247" s="13">
        <v>83.470000000000098</v>
      </c>
      <c r="B8247" s="49" t="s">
        <v>26</v>
      </c>
    </row>
    <row r="8248" spans="1:2" x14ac:dyDescent="0.25">
      <c r="A8248" s="13">
        <v>83.480000000000103</v>
      </c>
      <c r="B8248" s="49" t="s">
        <v>26</v>
      </c>
    </row>
    <row r="8249" spans="1:2" x14ac:dyDescent="0.25">
      <c r="A8249" s="13">
        <v>83.490000000000094</v>
      </c>
      <c r="B8249" s="49" t="s">
        <v>26</v>
      </c>
    </row>
    <row r="8250" spans="1:2" x14ac:dyDescent="0.25">
      <c r="A8250" s="13">
        <v>83.500000000000099</v>
      </c>
      <c r="B8250" s="49" t="s">
        <v>26</v>
      </c>
    </row>
    <row r="8251" spans="1:2" x14ac:dyDescent="0.25">
      <c r="A8251" s="13">
        <v>83.510000000000105</v>
      </c>
      <c r="B8251" s="49" t="s">
        <v>26</v>
      </c>
    </row>
    <row r="8252" spans="1:2" x14ac:dyDescent="0.25">
      <c r="A8252" s="13">
        <v>83.520000000000095</v>
      </c>
      <c r="B8252" s="49" t="s">
        <v>26</v>
      </c>
    </row>
    <row r="8253" spans="1:2" x14ac:dyDescent="0.25">
      <c r="A8253" s="13">
        <v>83.530000000000101</v>
      </c>
      <c r="B8253" s="49" t="s">
        <v>26</v>
      </c>
    </row>
    <row r="8254" spans="1:2" x14ac:dyDescent="0.25">
      <c r="A8254" s="13">
        <v>83.540000000000106</v>
      </c>
      <c r="B8254" s="49" t="s">
        <v>26</v>
      </c>
    </row>
    <row r="8255" spans="1:2" x14ac:dyDescent="0.25">
      <c r="A8255" s="13">
        <v>83.550000000000097</v>
      </c>
      <c r="B8255" s="49" t="s">
        <v>26</v>
      </c>
    </row>
    <row r="8256" spans="1:2" x14ac:dyDescent="0.25">
      <c r="A8256" s="13">
        <v>83.560000000000102</v>
      </c>
      <c r="B8256" s="49" t="s">
        <v>26</v>
      </c>
    </row>
    <row r="8257" spans="1:2" x14ac:dyDescent="0.25">
      <c r="A8257" s="13">
        <v>83.570000000000107</v>
      </c>
      <c r="B8257" s="49" t="s">
        <v>26</v>
      </c>
    </row>
    <row r="8258" spans="1:2" x14ac:dyDescent="0.25">
      <c r="A8258" s="13">
        <v>83.580000000000098</v>
      </c>
      <c r="B8258" s="49" t="s">
        <v>26</v>
      </c>
    </row>
    <row r="8259" spans="1:2" x14ac:dyDescent="0.25">
      <c r="A8259" s="13">
        <v>83.590000000000103</v>
      </c>
      <c r="B8259" s="49" t="s">
        <v>26</v>
      </c>
    </row>
    <row r="8260" spans="1:2" x14ac:dyDescent="0.25">
      <c r="A8260" s="13">
        <v>83.600000000000094</v>
      </c>
      <c r="B8260" s="49" t="s">
        <v>26</v>
      </c>
    </row>
    <row r="8261" spans="1:2" x14ac:dyDescent="0.25">
      <c r="A8261" s="13">
        <v>83.610000000000099</v>
      </c>
      <c r="B8261" s="49" t="s">
        <v>26</v>
      </c>
    </row>
    <row r="8262" spans="1:2" x14ac:dyDescent="0.25">
      <c r="A8262" s="13">
        <v>83.620000000000104</v>
      </c>
      <c r="B8262" s="49" t="s">
        <v>26</v>
      </c>
    </row>
    <row r="8263" spans="1:2" x14ac:dyDescent="0.25">
      <c r="A8263" s="13">
        <v>83.630000000000095</v>
      </c>
      <c r="B8263" s="49" t="s">
        <v>26</v>
      </c>
    </row>
    <row r="8264" spans="1:2" x14ac:dyDescent="0.25">
      <c r="A8264" s="13">
        <v>83.6400000000001</v>
      </c>
      <c r="B8264" s="49" t="s">
        <v>26</v>
      </c>
    </row>
    <row r="8265" spans="1:2" x14ac:dyDescent="0.25">
      <c r="A8265" s="13">
        <v>83.650000000000105</v>
      </c>
      <c r="B8265" s="49" t="s">
        <v>26</v>
      </c>
    </row>
    <row r="8266" spans="1:2" x14ac:dyDescent="0.25">
      <c r="A8266" s="13">
        <v>83.660000000000096</v>
      </c>
      <c r="B8266" s="49" t="s">
        <v>26</v>
      </c>
    </row>
    <row r="8267" spans="1:2" x14ac:dyDescent="0.25">
      <c r="A8267" s="13">
        <v>83.670000000000101</v>
      </c>
      <c r="B8267" s="49" t="s">
        <v>26</v>
      </c>
    </row>
    <row r="8268" spans="1:2" x14ac:dyDescent="0.25">
      <c r="A8268" s="13">
        <v>83.680000000000106</v>
      </c>
      <c r="B8268" s="49" t="s">
        <v>26</v>
      </c>
    </row>
    <row r="8269" spans="1:2" x14ac:dyDescent="0.25">
      <c r="A8269" s="13">
        <v>83.690000000000097</v>
      </c>
      <c r="B8269" s="49" t="s">
        <v>26</v>
      </c>
    </row>
    <row r="8270" spans="1:2" x14ac:dyDescent="0.25">
      <c r="A8270" s="13">
        <v>83.700000000000102</v>
      </c>
      <c r="B8270" s="49" t="s">
        <v>26</v>
      </c>
    </row>
    <row r="8271" spans="1:2" x14ac:dyDescent="0.25">
      <c r="A8271" s="13">
        <v>83.710000000000093</v>
      </c>
      <c r="B8271" s="49" t="s">
        <v>26</v>
      </c>
    </row>
    <row r="8272" spans="1:2" x14ac:dyDescent="0.25">
      <c r="A8272" s="13">
        <v>83.720000000000098</v>
      </c>
      <c r="B8272" s="49" t="s">
        <v>26</v>
      </c>
    </row>
    <row r="8273" spans="1:2" x14ac:dyDescent="0.25">
      <c r="A8273" s="13">
        <v>83.730000000000103</v>
      </c>
      <c r="B8273" s="49" t="s">
        <v>26</v>
      </c>
    </row>
    <row r="8274" spans="1:2" x14ac:dyDescent="0.25">
      <c r="A8274" s="13">
        <v>83.740000000000094</v>
      </c>
      <c r="B8274" s="49" t="s">
        <v>26</v>
      </c>
    </row>
    <row r="8275" spans="1:2" x14ac:dyDescent="0.25">
      <c r="A8275" s="13">
        <v>83.750000000000099</v>
      </c>
      <c r="B8275" s="49" t="s">
        <v>26</v>
      </c>
    </row>
    <row r="8276" spans="1:2" x14ac:dyDescent="0.25">
      <c r="A8276" s="13">
        <v>83.760000000000105</v>
      </c>
      <c r="B8276" s="49" t="s">
        <v>26</v>
      </c>
    </row>
    <row r="8277" spans="1:2" x14ac:dyDescent="0.25">
      <c r="A8277" s="13">
        <v>83.770000000000095</v>
      </c>
      <c r="B8277" s="49" t="s">
        <v>26</v>
      </c>
    </row>
    <row r="8278" spans="1:2" x14ac:dyDescent="0.25">
      <c r="A8278" s="13">
        <v>83.780000000000101</v>
      </c>
      <c r="B8278" s="49" t="s">
        <v>26</v>
      </c>
    </row>
    <row r="8279" spans="1:2" x14ac:dyDescent="0.25">
      <c r="A8279" s="13">
        <v>83.790000000000106</v>
      </c>
      <c r="B8279" s="49" t="s">
        <v>26</v>
      </c>
    </row>
    <row r="8280" spans="1:2" x14ac:dyDescent="0.25">
      <c r="A8280" s="13">
        <v>83.800000000000097</v>
      </c>
      <c r="B8280" s="49" t="s">
        <v>26</v>
      </c>
    </row>
    <row r="8281" spans="1:2" x14ac:dyDescent="0.25">
      <c r="A8281" s="13">
        <v>83.810000000000102</v>
      </c>
      <c r="B8281" s="49" t="s">
        <v>26</v>
      </c>
    </row>
    <row r="8282" spans="1:2" x14ac:dyDescent="0.25">
      <c r="A8282" s="13">
        <v>83.820000000000107</v>
      </c>
      <c r="B8282" s="49" t="s">
        <v>26</v>
      </c>
    </row>
    <row r="8283" spans="1:2" x14ac:dyDescent="0.25">
      <c r="A8283" s="13">
        <v>83.830000000000098</v>
      </c>
      <c r="B8283" s="49" t="s">
        <v>26</v>
      </c>
    </row>
    <row r="8284" spans="1:2" x14ac:dyDescent="0.25">
      <c r="A8284" s="13">
        <v>83.840000000000103</v>
      </c>
      <c r="B8284" s="49" t="s">
        <v>26</v>
      </c>
    </row>
    <row r="8285" spans="1:2" x14ac:dyDescent="0.25">
      <c r="A8285" s="13">
        <v>83.850000000000094</v>
      </c>
      <c r="B8285" s="49" t="s">
        <v>26</v>
      </c>
    </row>
    <row r="8286" spans="1:2" x14ac:dyDescent="0.25">
      <c r="A8286" s="13">
        <v>83.860000000000099</v>
      </c>
      <c r="B8286" s="49" t="s">
        <v>26</v>
      </c>
    </row>
    <row r="8287" spans="1:2" x14ac:dyDescent="0.25">
      <c r="A8287" s="13">
        <v>83.870000000000104</v>
      </c>
      <c r="B8287" s="49" t="s">
        <v>26</v>
      </c>
    </row>
    <row r="8288" spans="1:2" x14ac:dyDescent="0.25">
      <c r="A8288" s="13">
        <v>83.880000000000095</v>
      </c>
      <c r="B8288" s="49" t="s">
        <v>26</v>
      </c>
    </row>
    <row r="8289" spans="1:2" x14ac:dyDescent="0.25">
      <c r="A8289" s="13">
        <v>83.8900000000001</v>
      </c>
      <c r="B8289" s="49" t="s">
        <v>26</v>
      </c>
    </row>
    <row r="8290" spans="1:2" x14ac:dyDescent="0.25">
      <c r="A8290" s="13">
        <v>83.900000000000105</v>
      </c>
      <c r="B8290" s="49" t="s">
        <v>26</v>
      </c>
    </row>
    <row r="8291" spans="1:2" x14ac:dyDescent="0.25">
      <c r="A8291" s="13">
        <v>83.910000000000096</v>
      </c>
      <c r="B8291" s="49" t="s">
        <v>26</v>
      </c>
    </row>
    <row r="8292" spans="1:2" x14ac:dyDescent="0.25">
      <c r="A8292" s="13">
        <v>83.920000000000101</v>
      </c>
      <c r="B8292" s="49" t="s">
        <v>26</v>
      </c>
    </row>
    <row r="8293" spans="1:2" x14ac:dyDescent="0.25">
      <c r="A8293" s="13">
        <v>83.930000000000106</v>
      </c>
      <c r="B8293" s="49" t="s">
        <v>26</v>
      </c>
    </row>
    <row r="8294" spans="1:2" x14ac:dyDescent="0.25">
      <c r="A8294" s="13">
        <v>83.940000000000097</v>
      </c>
      <c r="B8294" s="49" t="s">
        <v>26</v>
      </c>
    </row>
    <row r="8295" spans="1:2" x14ac:dyDescent="0.25">
      <c r="A8295" s="13">
        <v>83.950000000000102</v>
      </c>
      <c r="B8295" s="49" t="s">
        <v>26</v>
      </c>
    </row>
    <row r="8296" spans="1:2" x14ac:dyDescent="0.25">
      <c r="A8296" s="13">
        <v>83.960000000000093</v>
      </c>
      <c r="B8296" s="49" t="s">
        <v>26</v>
      </c>
    </row>
    <row r="8297" spans="1:2" x14ac:dyDescent="0.25">
      <c r="A8297" s="13">
        <v>83.970000000000098</v>
      </c>
      <c r="B8297" s="49" t="s">
        <v>26</v>
      </c>
    </row>
    <row r="8298" spans="1:2" x14ac:dyDescent="0.25">
      <c r="A8298" s="13">
        <v>83.980000000000103</v>
      </c>
      <c r="B8298" s="49" t="s">
        <v>26</v>
      </c>
    </row>
    <row r="8299" spans="1:2" x14ac:dyDescent="0.25">
      <c r="A8299" s="13">
        <v>83.990000000000094</v>
      </c>
      <c r="B8299" s="49" t="s">
        <v>26</v>
      </c>
    </row>
    <row r="8300" spans="1:2" x14ac:dyDescent="0.25">
      <c r="A8300" s="13">
        <v>84.000000000000099</v>
      </c>
      <c r="B8300" s="49" t="s">
        <v>26</v>
      </c>
    </row>
    <row r="8301" spans="1:2" x14ac:dyDescent="0.25">
      <c r="A8301" s="13">
        <v>84.010000000000105</v>
      </c>
      <c r="B8301" s="49" t="s">
        <v>26</v>
      </c>
    </row>
    <row r="8302" spans="1:2" x14ac:dyDescent="0.25">
      <c r="A8302" s="13">
        <v>84.020000000000095</v>
      </c>
      <c r="B8302" s="49" t="s">
        <v>26</v>
      </c>
    </row>
    <row r="8303" spans="1:2" x14ac:dyDescent="0.25">
      <c r="A8303" s="13">
        <v>84.030000000000101</v>
      </c>
      <c r="B8303" s="49" t="s">
        <v>26</v>
      </c>
    </row>
    <row r="8304" spans="1:2" x14ac:dyDescent="0.25">
      <c r="A8304" s="13">
        <v>84.040000000000106</v>
      </c>
      <c r="B8304" s="49" t="s">
        <v>26</v>
      </c>
    </row>
    <row r="8305" spans="1:2" x14ac:dyDescent="0.25">
      <c r="A8305" s="13">
        <v>84.050000000000097</v>
      </c>
      <c r="B8305" s="49" t="s">
        <v>26</v>
      </c>
    </row>
    <row r="8306" spans="1:2" x14ac:dyDescent="0.25">
      <c r="A8306" s="13">
        <v>84.060000000000102</v>
      </c>
      <c r="B8306" s="49" t="s">
        <v>26</v>
      </c>
    </row>
    <row r="8307" spans="1:2" x14ac:dyDescent="0.25">
      <c r="A8307" s="13">
        <v>84.070000000000107</v>
      </c>
      <c r="B8307" s="49" t="s">
        <v>26</v>
      </c>
    </row>
    <row r="8308" spans="1:2" x14ac:dyDescent="0.25">
      <c r="A8308" s="13">
        <v>84.080000000000098</v>
      </c>
      <c r="B8308" s="49" t="s">
        <v>26</v>
      </c>
    </row>
    <row r="8309" spans="1:2" x14ac:dyDescent="0.25">
      <c r="A8309" s="13">
        <v>84.090000000000103</v>
      </c>
      <c r="B8309" s="49" t="s">
        <v>26</v>
      </c>
    </row>
    <row r="8310" spans="1:2" x14ac:dyDescent="0.25">
      <c r="A8310" s="13">
        <v>84.100000000000094</v>
      </c>
      <c r="B8310" s="49" t="s">
        <v>26</v>
      </c>
    </row>
    <row r="8311" spans="1:2" x14ac:dyDescent="0.25">
      <c r="A8311" s="13">
        <v>84.110000000000099</v>
      </c>
      <c r="B8311" s="49" t="s">
        <v>26</v>
      </c>
    </row>
    <row r="8312" spans="1:2" x14ac:dyDescent="0.25">
      <c r="A8312" s="13">
        <v>84.120000000000104</v>
      </c>
      <c r="B8312" s="49" t="s">
        <v>26</v>
      </c>
    </row>
    <row r="8313" spans="1:2" x14ac:dyDescent="0.25">
      <c r="A8313" s="13">
        <v>84.130000000000095</v>
      </c>
      <c r="B8313" s="49" t="s">
        <v>26</v>
      </c>
    </row>
    <row r="8314" spans="1:2" x14ac:dyDescent="0.25">
      <c r="A8314" s="13">
        <v>84.1400000000001</v>
      </c>
      <c r="B8314" s="49" t="s">
        <v>26</v>
      </c>
    </row>
    <row r="8315" spans="1:2" x14ac:dyDescent="0.25">
      <c r="A8315" s="13">
        <v>84.150000000000105</v>
      </c>
      <c r="B8315" s="49" t="s">
        <v>26</v>
      </c>
    </row>
    <row r="8316" spans="1:2" x14ac:dyDescent="0.25">
      <c r="A8316" s="13">
        <v>84.160000000000096</v>
      </c>
      <c r="B8316" s="49" t="s">
        <v>26</v>
      </c>
    </row>
    <row r="8317" spans="1:2" x14ac:dyDescent="0.25">
      <c r="A8317" s="13">
        <v>84.170000000000101</v>
      </c>
      <c r="B8317" s="49" t="s">
        <v>26</v>
      </c>
    </row>
    <row r="8318" spans="1:2" x14ac:dyDescent="0.25">
      <c r="A8318" s="13">
        <v>84.180000000000106</v>
      </c>
      <c r="B8318" s="49" t="s">
        <v>26</v>
      </c>
    </row>
    <row r="8319" spans="1:2" x14ac:dyDescent="0.25">
      <c r="A8319" s="13">
        <v>84.190000000000097</v>
      </c>
      <c r="B8319" s="49" t="s">
        <v>26</v>
      </c>
    </row>
    <row r="8320" spans="1:2" x14ac:dyDescent="0.25">
      <c r="A8320" s="13">
        <v>84.200000000000102</v>
      </c>
      <c r="B8320" s="49" t="s">
        <v>26</v>
      </c>
    </row>
    <row r="8321" spans="1:2" x14ac:dyDescent="0.25">
      <c r="A8321" s="13">
        <v>84.210000000000093</v>
      </c>
      <c r="B8321" s="49" t="s">
        <v>26</v>
      </c>
    </row>
    <row r="8322" spans="1:2" x14ac:dyDescent="0.25">
      <c r="A8322" s="13">
        <v>84.220000000000098</v>
      </c>
      <c r="B8322" s="49" t="s">
        <v>26</v>
      </c>
    </row>
    <row r="8323" spans="1:2" x14ac:dyDescent="0.25">
      <c r="A8323" s="13">
        <v>84.230000000000103</v>
      </c>
      <c r="B8323" s="49" t="s">
        <v>26</v>
      </c>
    </row>
    <row r="8324" spans="1:2" x14ac:dyDescent="0.25">
      <c r="A8324" s="13">
        <v>84.240000000000094</v>
      </c>
      <c r="B8324" s="49" t="s">
        <v>26</v>
      </c>
    </row>
    <row r="8325" spans="1:2" x14ac:dyDescent="0.25">
      <c r="A8325" s="13">
        <v>84.250000000000099</v>
      </c>
      <c r="B8325" s="49" t="s">
        <v>26</v>
      </c>
    </row>
    <row r="8326" spans="1:2" x14ac:dyDescent="0.25">
      <c r="A8326" s="13">
        <v>84.260000000000105</v>
      </c>
      <c r="B8326" s="49" t="s">
        <v>26</v>
      </c>
    </row>
    <row r="8327" spans="1:2" x14ac:dyDescent="0.25">
      <c r="A8327" s="13">
        <v>84.270000000000095</v>
      </c>
      <c r="B8327" s="49" t="s">
        <v>26</v>
      </c>
    </row>
    <row r="8328" spans="1:2" x14ac:dyDescent="0.25">
      <c r="A8328" s="13">
        <v>84.280000000000101</v>
      </c>
      <c r="B8328" s="49" t="s">
        <v>26</v>
      </c>
    </row>
    <row r="8329" spans="1:2" x14ac:dyDescent="0.25">
      <c r="A8329" s="13">
        <v>84.290000000000106</v>
      </c>
      <c r="B8329" s="49" t="s">
        <v>26</v>
      </c>
    </row>
    <row r="8330" spans="1:2" x14ac:dyDescent="0.25">
      <c r="A8330" s="13">
        <v>84.300000000000097</v>
      </c>
      <c r="B8330" s="49" t="s">
        <v>26</v>
      </c>
    </row>
    <row r="8331" spans="1:2" x14ac:dyDescent="0.25">
      <c r="A8331" s="13">
        <v>84.310000000000102</v>
      </c>
      <c r="B8331" s="49" t="s">
        <v>26</v>
      </c>
    </row>
    <row r="8332" spans="1:2" x14ac:dyDescent="0.25">
      <c r="A8332" s="13">
        <v>84.320000000000107</v>
      </c>
      <c r="B8332" s="49" t="s">
        <v>26</v>
      </c>
    </row>
    <row r="8333" spans="1:2" x14ac:dyDescent="0.25">
      <c r="A8333" s="13">
        <v>84.330000000000098</v>
      </c>
      <c r="B8333" s="49" t="s">
        <v>26</v>
      </c>
    </row>
    <row r="8334" spans="1:2" x14ac:dyDescent="0.25">
      <c r="A8334" s="13">
        <v>84.340000000000103</v>
      </c>
      <c r="B8334" s="49" t="s">
        <v>26</v>
      </c>
    </row>
    <row r="8335" spans="1:2" x14ac:dyDescent="0.25">
      <c r="A8335" s="13">
        <v>84.350000000000094</v>
      </c>
      <c r="B8335" s="49" t="s">
        <v>26</v>
      </c>
    </row>
    <row r="8336" spans="1:2" x14ac:dyDescent="0.25">
      <c r="A8336" s="13">
        <v>84.360000000000099</v>
      </c>
      <c r="B8336" s="49" t="s">
        <v>26</v>
      </c>
    </row>
    <row r="8337" spans="1:2" x14ac:dyDescent="0.25">
      <c r="A8337" s="13">
        <v>84.370000000000104</v>
      </c>
      <c r="B8337" s="49" t="s">
        <v>26</v>
      </c>
    </row>
    <row r="8338" spans="1:2" x14ac:dyDescent="0.25">
      <c r="A8338" s="13">
        <v>84.380000000000095</v>
      </c>
      <c r="B8338" s="49" t="s">
        <v>26</v>
      </c>
    </row>
    <row r="8339" spans="1:2" x14ac:dyDescent="0.25">
      <c r="A8339" s="13">
        <v>84.3900000000001</v>
      </c>
      <c r="B8339" s="49" t="s">
        <v>26</v>
      </c>
    </row>
    <row r="8340" spans="1:2" x14ac:dyDescent="0.25">
      <c r="A8340" s="13">
        <v>84.400000000000105</v>
      </c>
      <c r="B8340" s="49" t="s">
        <v>26</v>
      </c>
    </row>
    <row r="8341" spans="1:2" x14ac:dyDescent="0.25">
      <c r="A8341" s="13">
        <v>84.410000000000096</v>
      </c>
      <c r="B8341" s="49" t="s">
        <v>26</v>
      </c>
    </row>
    <row r="8342" spans="1:2" x14ac:dyDescent="0.25">
      <c r="A8342" s="13">
        <v>84.420000000000101</v>
      </c>
      <c r="B8342" s="49" t="s">
        <v>26</v>
      </c>
    </row>
    <row r="8343" spans="1:2" x14ac:dyDescent="0.25">
      <c r="A8343" s="13">
        <v>84.430000000000106</v>
      </c>
      <c r="B8343" s="49" t="s">
        <v>26</v>
      </c>
    </row>
    <row r="8344" spans="1:2" x14ac:dyDescent="0.25">
      <c r="A8344" s="13">
        <v>84.440000000000097</v>
      </c>
      <c r="B8344" s="49" t="s">
        <v>26</v>
      </c>
    </row>
    <row r="8345" spans="1:2" x14ac:dyDescent="0.25">
      <c r="A8345" s="13">
        <v>84.450000000000102</v>
      </c>
      <c r="B8345" s="49" t="s">
        <v>26</v>
      </c>
    </row>
    <row r="8346" spans="1:2" x14ac:dyDescent="0.25">
      <c r="A8346" s="13">
        <v>84.460000000000093</v>
      </c>
      <c r="B8346" s="49" t="s">
        <v>26</v>
      </c>
    </row>
    <row r="8347" spans="1:2" x14ac:dyDescent="0.25">
      <c r="A8347" s="13">
        <v>84.470000000000098</v>
      </c>
      <c r="B8347" s="49" t="s">
        <v>26</v>
      </c>
    </row>
    <row r="8348" spans="1:2" x14ac:dyDescent="0.25">
      <c r="A8348" s="13">
        <v>84.480000000000103</v>
      </c>
      <c r="B8348" s="49" t="s">
        <v>26</v>
      </c>
    </row>
    <row r="8349" spans="1:2" x14ac:dyDescent="0.25">
      <c r="A8349" s="13">
        <v>84.490000000000094</v>
      </c>
      <c r="B8349" s="49" t="s">
        <v>26</v>
      </c>
    </row>
    <row r="8350" spans="1:2" x14ac:dyDescent="0.25">
      <c r="A8350" s="13">
        <v>84.500000000000099</v>
      </c>
      <c r="B8350" s="49" t="s">
        <v>26</v>
      </c>
    </row>
    <row r="8351" spans="1:2" x14ac:dyDescent="0.25">
      <c r="A8351" s="13">
        <v>84.510000000000105</v>
      </c>
      <c r="B8351" s="49" t="s">
        <v>26</v>
      </c>
    </row>
    <row r="8352" spans="1:2" x14ac:dyDescent="0.25">
      <c r="A8352" s="13">
        <v>84.520000000000095</v>
      </c>
      <c r="B8352" s="49" t="s">
        <v>26</v>
      </c>
    </row>
    <row r="8353" spans="1:2" x14ac:dyDescent="0.25">
      <c r="A8353" s="13">
        <v>84.530000000000101</v>
      </c>
      <c r="B8353" s="49" t="s">
        <v>26</v>
      </c>
    </row>
    <row r="8354" spans="1:2" x14ac:dyDescent="0.25">
      <c r="A8354" s="13">
        <v>84.540000000000106</v>
      </c>
      <c r="B8354" s="49" t="s">
        <v>26</v>
      </c>
    </row>
    <row r="8355" spans="1:2" x14ac:dyDescent="0.25">
      <c r="A8355" s="13">
        <v>84.550000000000097</v>
      </c>
      <c r="B8355" s="49" t="s">
        <v>26</v>
      </c>
    </row>
    <row r="8356" spans="1:2" x14ac:dyDescent="0.25">
      <c r="A8356" s="13">
        <v>84.560000000000102</v>
      </c>
      <c r="B8356" s="49" t="s">
        <v>26</v>
      </c>
    </row>
    <row r="8357" spans="1:2" x14ac:dyDescent="0.25">
      <c r="A8357" s="13">
        <v>84.570000000000107</v>
      </c>
      <c r="B8357" s="49" t="s">
        <v>26</v>
      </c>
    </row>
    <row r="8358" spans="1:2" x14ac:dyDescent="0.25">
      <c r="A8358" s="13">
        <v>84.580000000000098</v>
      </c>
      <c r="B8358" s="49" t="s">
        <v>26</v>
      </c>
    </row>
    <row r="8359" spans="1:2" x14ac:dyDescent="0.25">
      <c r="A8359" s="13">
        <v>84.590000000000103</v>
      </c>
      <c r="B8359" s="49" t="s">
        <v>26</v>
      </c>
    </row>
    <row r="8360" spans="1:2" x14ac:dyDescent="0.25">
      <c r="A8360" s="13">
        <v>84.600000000000094</v>
      </c>
      <c r="B8360" s="49" t="s">
        <v>26</v>
      </c>
    </row>
    <row r="8361" spans="1:2" x14ac:dyDescent="0.25">
      <c r="A8361" s="13">
        <v>84.610000000000099</v>
      </c>
      <c r="B8361" s="49" t="s">
        <v>26</v>
      </c>
    </row>
    <row r="8362" spans="1:2" x14ac:dyDescent="0.25">
      <c r="A8362" s="13">
        <v>84.620000000000104</v>
      </c>
      <c r="B8362" s="49" t="s">
        <v>26</v>
      </c>
    </row>
    <row r="8363" spans="1:2" x14ac:dyDescent="0.25">
      <c r="A8363" s="13">
        <v>84.630000000000095</v>
      </c>
      <c r="B8363" s="49" t="s">
        <v>26</v>
      </c>
    </row>
    <row r="8364" spans="1:2" x14ac:dyDescent="0.25">
      <c r="A8364" s="13">
        <v>84.6400000000001</v>
      </c>
      <c r="B8364" s="49" t="s">
        <v>26</v>
      </c>
    </row>
    <row r="8365" spans="1:2" x14ac:dyDescent="0.25">
      <c r="A8365" s="13">
        <v>84.650000000000105</v>
      </c>
      <c r="B8365" s="49" t="s">
        <v>26</v>
      </c>
    </row>
    <row r="8366" spans="1:2" x14ac:dyDescent="0.25">
      <c r="A8366" s="13">
        <v>84.660000000000096</v>
      </c>
      <c r="B8366" s="49" t="s">
        <v>26</v>
      </c>
    </row>
    <row r="8367" spans="1:2" x14ac:dyDescent="0.25">
      <c r="A8367" s="13">
        <v>84.670000000000101</v>
      </c>
      <c r="B8367" s="49" t="s">
        <v>26</v>
      </c>
    </row>
    <row r="8368" spans="1:2" x14ac:dyDescent="0.25">
      <c r="A8368" s="13">
        <v>84.680000000000106</v>
      </c>
      <c r="B8368" s="49" t="s">
        <v>26</v>
      </c>
    </row>
    <row r="8369" spans="1:2" x14ac:dyDescent="0.25">
      <c r="A8369" s="13">
        <v>84.690000000000097</v>
      </c>
      <c r="B8369" s="49" t="s">
        <v>26</v>
      </c>
    </row>
    <row r="8370" spans="1:2" x14ac:dyDescent="0.25">
      <c r="A8370" s="13">
        <v>84.700000000000102</v>
      </c>
      <c r="B8370" s="49" t="s">
        <v>26</v>
      </c>
    </row>
    <row r="8371" spans="1:2" x14ac:dyDescent="0.25">
      <c r="A8371" s="13">
        <v>84.710000000000093</v>
      </c>
      <c r="B8371" s="49" t="s">
        <v>26</v>
      </c>
    </row>
    <row r="8372" spans="1:2" x14ac:dyDescent="0.25">
      <c r="A8372" s="13">
        <v>84.720000000000098</v>
      </c>
      <c r="B8372" s="49" t="s">
        <v>26</v>
      </c>
    </row>
    <row r="8373" spans="1:2" x14ac:dyDescent="0.25">
      <c r="A8373" s="13">
        <v>84.730000000000103</v>
      </c>
      <c r="B8373" s="49" t="s">
        <v>26</v>
      </c>
    </row>
    <row r="8374" spans="1:2" x14ac:dyDescent="0.25">
      <c r="A8374" s="13">
        <v>84.740000000000094</v>
      </c>
      <c r="B8374" s="49" t="s">
        <v>26</v>
      </c>
    </row>
    <row r="8375" spans="1:2" x14ac:dyDescent="0.25">
      <c r="A8375" s="13">
        <v>84.750000000000099</v>
      </c>
      <c r="B8375" s="49" t="s">
        <v>26</v>
      </c>
    </row>
    <row r="8376" spans="1:2" x14ac:dyDescent="0.25">
      <c r="A8376" s="13">
        <v>84.760000000000105</v>
      </c>
      <c r="B8376" s="49" t="s">
        <v>26</v>
      </c>
    </row>
    <row r="8377" spans="1:2" x14ac:dyDescent="0.25">
      <c r="A8377" s="13">
        <v>84.770000000000095</v>
      </c>
      <c r="B8377" s="49" t="s">
        <v>26</v>
      </c>
    </row>
    <row r="8378" spans="1:2" x14ac:dyDescent="0.25">
      <c r="A8378" s="13">
        <v>84.780000000000101</v>
      </c>
      <c r="B8378" s="49" t="s">
        <v>26</v>
      </c>
    </row>
    <row r="8379" spans="1:2" x14ac:dyDescent="0.25">
      <c r="A8379" s="13">
        <v>84.790000000000106</v>
      </c>
      <c r="B8379" s="49" t="s">
        <v>26</v>
      </c>
    </row>
    <row r="8380" spans="1:2" x14ac:dyDescent="0.25">
      <c r="A8380" s="13">
        <v>84.800000000000097</v>
      </c>
      <c r="B8380" s="49" t="s">
        <v>26</v>
      </c>
    </row>
    <row r="8381" spans="1:2" x14ac:dyDescent="0.25">
      <c r="A8381" s="13">
        <v>84.810000000000102</v>
      </c>
      <c r="B8381" s="49" t="s">
        <v>26</v>
      </c>
    </row>
    <row r="8382" spans="1:2" x14ac:dyDescent="0.25">
      <c r="A8382" s="13">
        <v>84.820000000000107</v>
      </c>
      <c r="B8382" s="49" t="s">
        <v>26</v>
      </c>
    </row>
    <row r="8383" spans="1:2" x14ac:dyDescent="0.25">
      <c r="A8383" s="13">
        <v>84.830000000000098</v>
      </c>
      <c r="B8383" s="49" t="s">
        <v>26</v>
      </c>
    </row>
    <row r="8384" spans="1:2" x14ac:dyDescent="0.25">
      <c r="A8384" s="13">
        <v>84.840000000000103</v>
      </c>
      <c r="B8384" s="49" t="s">
        <v>26</v>
      </c>
    </row>
    <row r="8385" spans="1:2" x14ac:dyDescent="0.25">
      <c r="A8385" s="13">
        <v>84.850000000000094</v>
      </c>
      <c r="B8385" s="49" t="s">
        <v>26</v>
      </c>
    </row>
    <row r="8386" spans="1:2" x14ac:dyDescent="0.25">
      <c r="A8386" s="13">
        <v>84.860000000000099</v>
      </c>
      <c r="B8386" s="49" t="s">
        <v>26</v>
      </c>
    </row>
    <row r="8387" spans="1:2" x14ac:dyDescent="0.25">
      <c r="A8387" s="13">
        <v>84.870000000000104</v>
      </c>
      <c r="B8387" s="49" t="s">
        <v>26</v>
      </c>
    </row>
    <row r="8388" spans="1:2" x14ac:dyDescent="0.25">
      <c r="A8388" s="13">
        <v>84.880000000000095</v>
      </c>
      <c r="B8388" s="49" t="s">
        <v>26</v>
      </c>
    </row>
    <row r="8389" spans="1:2" x14ac:dyDescent="0.25">
      <c r="A8389" s="13">
        <v>84.8900000000001</v>
      </c>
      <c r="B8389" s="49" t="s">
        <v>26</v>
      </c>
    </row>
    <row r="8390" spans="1:2" x14ac:dyDescent="0.25">
      <c r="A8390" s="13">
        <v>84.900000000000105</v>
      </c>
      <c r="B8390" s="49" t="s">
        <v>26</v>
      </c>
    </row>
    <row r="8391" spans="1:2" x14ac:dyDescent="0.25">
      <c r="A8391" s="13">
        <v>84.910000000000096</v>
      </c>
      <c r="B8391" s="49" t="s">
        <v>26</v>
      </c>
    </row>
    <row r="8392" spans="1:2" x14ac:dyDescent="0.25">
      <c r="A8392" s="13">
        <v>84.920000000000101</v>
      </c>
      <c r="B8392" s="49" t="s">
        <v>26</v>
      </c>
    </row>
    <row r="8393" spans="1:2" x14ac:dyDescent="0.25">
      <c r="A8393" s="13">
        <v>84.930000000000106</v>
      </c>
      <c r="B8393" s="49" t="s">
        <v>26</v>
      </c>
    </row>
    <row r="8394" spans="1:2" x14ac:dyDescent="0.25">
      <c r="A8394" s="13">
        <v>84.940000000000097</v>
      </c>
      <c r="B8394" s="49" t="s">
        <v>26</v>
      </c>
    </row>
    <row r="8395" spans="1:2" x14ac:dyDescent="0.25">
      <c r="A8395" s="13">
        <v>84.950000000000102</v>
      </c>
      <c r="B8395" s="49" t="s">
        <v>26</v>
      </c>
    </row>
    <row r="8396" spans="1:2" x14ac:dyDescent="0.25">
      <c r="A8396" s="13">
        <v>84.960000000000093</v>
      </c>
      <c r="B8396" s="49" t="s">
        <v>26</v>
      </c>
    </row>
    <row r="8397" spans="1:2" x14ac:dyDescent="0.25">
      <c r="A8397" s="13">
        <v>84.970000000000098</v>
      </c>
      <c r="B8397" s="49" t="s">
        <v>26</v>
      </c>
    </row>
    <row r="8398" spans="1:2" x14ac:dyDescent="0.25">
      <c r="A8398" s="13">
        <v>84.980000000000103</v>
      </c>
      <c r="B8398" s="49" t="s">
        <v>26</v>
      </c>
    </row>
    <row r="8399" spans="1:2" x14ac:dyDescent="0.25">
      <c r="A8399" s="13">
        <v>84.990000000000094</v>
      </c>
      <c r="B8399" s="49" t="s">
        <v>26</v>
      </c>
    </row>
    <row r="8400" spans="1:2" x14ac:dyDescent="0.25">
      <c r="A8400" s="13">
        <v>85.000000000000099</v>
      </c>
      <c r="B8400" s="49" t="s">
        <v>26</v>
      </c>
    </row>
    <row r="8401" spans="1:2" x14ac:dyDescent="0.25">
      <c r="A8401" s="13">
        <v>85.010000000000105</v>
      </c>
      <c r="B8401" s="49" t="s">
        <v>26</v>
      </c>
    </row>
    <row r="8402" spans="1:2" x14ac:dyDescent="0.25">
      <c r="A8402" s="13">
        <v>85.020000000000095</v>
      </c>
      <c r="B8402" s="49" t="s">
        <v>26</v>
      </c>
    </row>
    <row r="8403" spans="1:2" x14ac:dyDescent="0.25">
      <c r="A8403" s="13">
        <v>85.030000000000101</v>
      </c>
      <c r="B8403" s="49" t="s">
        <v>26</v>
      </c>
    </row>
    <row r="8404" spans="1:2" x14ac:dyDescent="0.25">
      <c r="A8404" s="13">
        <v>85.040000000000106</v>
      </c>
      <c r="B8404" s="49" t="s">
        <v>26</v>
      </c>
    </row>
    <row r="8405" spans="1:2" x14ac:dyDescent="0.25">
      <c r="A8405" s="13">
        <v>85.050000000000097</v>
      </c>
      <c r="B8405" s="49" t="s">
        <v>26</v>
      </c>
    </row>
    <row r="8406" spans="1:2" x14ac:dyDescent="0.25">
      <c r="A8406" s="13">
        <v>85.060000000000102</v>
      </c>
      <c r="B8406" s="49" t="s">
        <v>26</v>
      </c>
    </row>
    <row r="8407" spans="1:2" x14ac:dyDescent="0.25">
      <c r="A8407" s="13">
        <v>85.070000000000107</v>
      </c>
      <c r="B8407" s="49" t="s">
        <v>26</v>
      </c>
    </row>
    <row r="8408" spans="1:2" x14ac:dyDescent="0.25">
      <c r="A8408" s="13">
        <v>85.080000000000098</v>
      </c>
      <c r="B8408" s="49" t="s">
        <v>26</v>
      </c>
    </row>
    <row r="8409" spans="1:2" x14ac:dyDescent="0.25">
      <c r="A8409" s="13">
        <v>85.090000000000103</v>
      </c>
      <c r="B8409" s="49" t="s">
        <v>26</v>
      </c>
    </row>
    <row r="8410" spans="1:2" x14ac:dyDescent="0.25">
      <c r="A8410" s="13">
        <v>85.100000000000094</v>
      </c>
      <c r="B8410" s="49" t="s">
        <v>26</v>
      </c>
    </row>
    <row r="8411" spans="1:2" x14ac:dyDescent="0.25">
      <c r="A8411" s="13">
        <v>85.110000000000099</v>
      </c>
      <c r="B8411" s="49" t="s">
        <v>26</v>
      </c>
    </row>
    <row r="8412" spans="1:2" x14ac:dyDescent="0.25">
      <c r="A8412" s="13">
        <v>85.120000000000104</v>
      </c>
      <c r="B8412" s="49" t="s">
        <v>26</v>
      </c>
    </row>
    <row r="8413" spans="1:2" x14ac:dyDescent="0.25">
      <c r="A8413" s="13">
        <v>85.130000000000095</v>
      </c>
      <c r="B8413" s="49" t="s">
        <v>26</v>
      </c>
    </row>
    <row r="8414" spans="1:2" x14ac:dyDescent="0.25">
      <c r="A8414" s="13">
        <v>85.1400000000001</v>
      </c>
      <c r="B8414" s="49" t="s">
        <v>26</v>
      </c>
    </row>
    <row r="8415" spans="1:2" x14ac:dyDescent="0.25">
      <c r="A8415" s="13">
        <v>85.150000000000105</v>
      </c>
      <c r="B8415" s="49" t="s">
        <v>26</v>
      </c>
    </row>
    <row r="8416" spans="1:2" x14ac:dyDescent="0.25">
      <c r="A8416" s="13">
        <v>85.160000000000096</v>
      </c>
      <c r="B8416" s="49" t="s">
        <v>26</v>
      </c>
    </row>
    <row r="8417" spans="1:2" x14ac:dyDescent="0.25">
      <c r="A8417" s="13">
        <v>85.170000000000101</v>
      </c>
      <c r="B8417" s="49" t="s">
        <v>26</v>
      </c>
    </row>
    <row r="8418" spans="1:2" x14ac:dyDescent="0.25">
      <c r="A8418" s="13">
        <v>85.180000000000106</v>
      </c>
      <c r="B8418" s="49" t="s">
        <v>26</v>
      </c>
    </row>
    <row r="8419" spans="1:2" x14ac:dyDescent="0.25">
      <c r="A8419" s="13">
        <v>85.190000000000097</v>
      </c>
      <c r="B8419" s="49" t="s">
        <v>26</v>
      </c>
    </row>
    <row r="8420" spans="1:2" x14ac:dyDescent="0.25">
      <c r="A8420" s="13">
        <v>85.200000000000102</v>
      </c>
      <c r="B8420" s="49" t="s">
        <v>26</v>
      </c>
    </row>
    <row r="8421" spans="1:2" x14ac:dyDescent="0.25">
      <c r="A8421" s="13">
        <v>85.210000000000093</v>
      </c>
      <c r="B8421" s="49" t="s">
        <v>26</v>
      </c>
    </row>
    <row r="8422" spans="1:2" x14ac:dyDescent="0.25">
      <c r="A8422" s="13">
        <v>85.220000000000098</v>
      </c>
      <c r="B8422" s="49" t="s">
        <v>26</v>
      </c>
    </row>
    <row r="8423" spans="1:2" x14ac:dyDescent="0.25">
      <c r="A8423" s="13">
        <v>85.230000000000103</v>
      </c>
      <c r="B8423" s="49" t="s">
        <v>26</v>
      </c>
    </row>
    <row r="8424" spans="1:2" x14ac:dyDescent="0.25">
      <c r="A8424" s="13">
        <v>85.240000000000094</v>
      </c>
      <c r="B8424" s="49" t="s">
        <v>26</v>
      </c>
    </row>
    <row r="8425" spans="1:2" x14ac:dyDescent="0.25">
      <c r="A8425" s="13">
        <v>85.250000000000099</v>
      </c>
      <c r="B8425" s="49" t="s">
        <v>26</v>
      </c>
    </row>
    <row r="8426" spans="1:2" x14ac:dyDescent="0.25">
      <c r="A8426" s="13">
        <v>85.260000000000105</v>
      </c>
      <c r="B8426" s="49" t="s">
        <v>26</v>
      </c>
    </row>
    <row r="8427" spans="1:2" x14ac:dyDescent="0.25">
      <c r="A8427" s="13">
        <v>85.270000000000095</v>
      </c>
      <c r="B8427" s="49" t="s">
        <v>26</v>
      </c>
    </row>
    <row r="8428" spans="1:2" x14ac:dyDescent="0.25">
      <c r="A8428" s="13">
        <v>85.280000000000101</v>
      </c>
      <c r="B8428" s="49" t="s">
        <v>26</v>
      </c>
    </row>
    <row r="8429" spans="1:2" x14ac:dyDescent="0.25">
      <c r="A8429" s="13">
        <v>85.290000000000106</v>
      </c>
      <c r="B8429" s="49" t="s">
        <v>26</v>
      </c>
    </row>
    <row r="8430" spans="1:2" x14ac:dyDescent="0.25">
      <c r="A8430" s="13">
        <v>85.300000000000097</v>
      </c>
      <c r="B8430" s="49" t="s">
        <v>26</v>
      </c>
    </row>
    <row r="8431" spans="1:2" x14ac:dyDescent="0.25">
      <c r="A8431" s="13">
        <v>85.310000000000102</v>
      </c>
      <c r="B8431" s="49" t="s">
        <v>26</v>
      </c>
    </row>
    <row r="8432" spans="1:2" x14ac:dyDescent="0.25">
      <c r="A8432" s="13">
        <v>85.320000000000107</v>
      </c>
      <c r="B8432" s="49" t="s">
        <v>26</v>
      </c>
    </row>
    <row r="8433" spans="1:2" x14ac:dyDescent="0.25">
      <c r="A8433" s="13">
        <v>85.330000000000098</v>
      </c>
      <c r="B8433" s="49" t="s">
        <v>26</v>
      </c>
    </row>
    <row r="8434" spans="1:2" x14ac:dyDescent="0.25">
      <c r="A8434" s="13">
        <v>85.340000000000103</v>
      </c>
      <c r="B8434" s="49" t="s">
        <v>26</v>
      </c>
    </row>
    <row r="8435" spans="1:2" x14ac:dyDescent="0.25">
      <c r="A8435" s="13">
        <v>85.350000000000094</v>
      </c>
      <c r="B8435" s="49" t="s">
        <v>26</v>
      </c>
    </row>
    <row r="8436" spans="1:2" x14ac:dyDescent="0.25">
      <c r="A8436" s="13">
        <v>85.360000000000099</v>
      </c>
      <c r="B8436" s="49" t="s">
        <v>26</v>
      </c>
    </row>
    <row r="8437" spans="1:2" x14ac:dyDescent="0.25">
      <c r="A8437" s="13">
        <v>85.370000000000104</v>
      </c>
      <c r="B8437" s="49" t="s">
        <v>26</v>
      </c>
    </row>
    <row r="8438" spans="1:2" x14ac:dyDescent="0.25">
      <c r="A8438" s="13">
        <v>85.380000000000095</v>
      </c>
      <c r="B8438" s="49" t="s">
        <v>26</v>
      </c>
    </row>
    <row r="8439" spans="1:2" x14ac:dyDescent="0.25">
      <c r="A8439" s="13">
        <v>85.3900000000001</v>
      </c>
      <c r="B8439" s="49" t="s">
        <v>26</v>
      </c>
    </row>
    <row r="8440" spans="1:2" x14ac:dyDescent="0.25">
      <c r="A8440" s="13">
        <v>85.400000000000105</v>
      </c>
      <c r="B8440" s="49" t="s">
        <v>26</v>
      </c>
    </row>
    <row r="8441" spans="1:2" x14ac:dyDescent="0.25">
      <c r="A8441" s="13">
        <v>85.410000000000096</v>
      </c>
      <c r="B8441" s="49" t="s">
        <v>26</v>
      </c>
    </row>
    <row r="8442" spans="1:2" x14ac:dyDescent="0.25">
      <c r="A8442" s="13">
        <v>85.420000000000101</v>
      </c>
      <c r="B8442" s="49" t="s">
        <v>26</v>
      </c>
    </row>
    <row r="8443" spans="1:2" x14ac:dyDescent="0.25">
      <c r="A8443" s="13">
        <v>85.430000000000106</v>
      </c>
      <c r="B8443" s="49" t="s">
        <v>26</v>
      </c>
    </row>
    <row r="8444" spans="1:2" x14ac:dyDescent="0.25">
      <c r="A8444" s="13">
        <v>85.440000000000097</v>
      </c>
      <c r="B8444" s="49" t="s">
        <v>26</v>
      </c>
    </row>
    <row r="8445" spans="1:2" x14ac:dyDescent="0.25">
      <c r="A8445" s="13">
        <v>85.450000000000102</v>
      </c>
      <c r="B8445" s="49" t="s">
        <v>26</v>
      </c>
    </row>
    <row r="8446" spans="1:2" x14ac:dyDescent="0.25">
      <c r="A8446" s="13">
        <v>85.460000000000093</v>
      </c>
      <c r="B8446" s="49" t="s">
        <v>26</v>
      </c>
    </row>
    <row r="8447" spans="1:2" x14ac:dyDescent="0.25">
      <c r="A8447" s="13">
        <v>85.470000000000098</v>
      </c>
      <c r="B8447" s="49" t="s">
        <v>26</v>
      </c>
    </row>
    <row r="8448" spans="1:2" x14ac:dyDescent="0.25">
      <c r="A8448" s="13">
        <v>85.480000000000103</v>
      </c>
      <c r="B8448" s="49" t="s">
        <v>26</v>
      </c>
    </row>
    <row r="8449" spans="1:2" x14ac:dyDescent="0.25">
      <c r="A8449" s="13">
        <v>85.490000000000094</v>
      </c>
      <c r="B8449" s="49" t="s">
        <v>26</v>
      </c>
    </row>
    <row r="8450" spans="1:2" x14ac:dyDescent="0.25">
      <c r="A8450" s="13">
        <v>85.500000000000099</v>
      </c>
      <c r="B8450" s="49" t="s">
        <v>26</v>
      </c>
    </row>
    <row r="8451" spans="1:2" x14ac:dyDescent="0.25">
      <c r="A8451" s="13">
        <v>85.510000000000105</v>
      </c>
      <c r="B8451" s="49" t="s">
        <v>26</v>
      </c>
    </row>
    <row r="8452" spans="1:2" x14ac:dyDescent="0.25">
      <c r="A8452" s="13">
        <v>85.520000000000095</v>
      </c>
      <c r="B8452" s="49" t="s">
        <v>26</v>
      </c>
    </row>
    <row r="8453" spans="1:2" x14ac:dyDescent="0.25">
      <c r="A8453" s="13">
        <v>85.530000000000101</v>
      </c>
      <c r="B8453" s="49" t="s">
        <v>26</v>
      </c>
    </row>
    <row r="8454" spans="1:2" x14ac:dyDescent="0.25">
      <c r="A8454" s="13">
        <v>85.540000000000106</v>
      </c>
      <c r="B8454" s="49" t="s">
        <v>26</v>
      </c>
    </row>
    <row r="8455" spans="1:2" x14ac:dyDescent="0.25">
      <c r="A8455" s="13">
        <v>85.550000000000097</v>
      </c>
      <c r="B8455" s="49" t="s">
        <v>26</v>
      </c>
    </row>
    <row r="8456" spans="1:2" x14ac:dyDescent="0.25">
      <c r="A8456" s="13">
        <v>85.560000000000102</v>
      </c>
      <c r="B8456" s="49" t="s">
        <v>26</v>
      </c>
    </row>
    <row r="8457" spans="1:2" x14ac:dyDescent="0.25">
      <c r="A8457" s="13">
        <v>85.570000000000107</v>
      </c>
      <c r="B8457" s="49" t="s">
        <v>26</v>
      </c>
    </row>
    <row r="8458" spans="1:2" x14ac:dyDescent="0.25">
      <c r="A8458" s="13">
        <v>85.580000000000098</v>
      </c>
      <c r="B8458" s="49" t="s">
        <v>26</v>
      </c>
    </row>
    <row r="8459" spans="1:2" x14ac:dyDescent="0.25">
      <c r="A8459" s="13">
        <v>85.590000000000103</v>
      </c>
      <c r="B8459" s="49" t="s">
        <v>26</v>
      </c>
    </row>
    <row r="8460" spans="1:2" x14ac:dyDescent="0.25">
      <c r="A8460" s="13">
        <v>85.600000000000094</v>
      </c>
      <c r="B8460" s="49" t="s">
        <v>26</v>
      </c>
    </row>
    <row r="8461" spans="1:2" x14ac:dyDescent="0.25">
      <c r="A8461" s="13">
        <v>85.610000000000099</v>
      </c>
      <c r="B8461" s="49" t="s">
        <v>26</v>
      </c>
    </row>
    <row r="8462" spans="1:2" x14ac:dyDescent="0.25">
      <c r="A8462" s="13">
        <v>85.620000000000104</v>
      </c>
      <c r="B8462" s="49" t="s">
        <v>26</v>
      </c>
    </row>
    <row r="8463" spans="1:2" x14ac:dyDescent="0.25">
      <c r="A8463" s="13">
        <v>85.630000000000095</v>
      </c>
      <c r="B8463" s="49" t="s">
        <v>26</v>
      </c>
    </row>
    <row r="8464" spans="1:2" x14ac:dyDescent="0.25">
      <c r="A8464" s="13">
        <v>85.6400000000001</v>
      </c>
      <c r="B8464" s="49" t="s">
        <v>26</v>
      </c>
    </row>
    <row r="8465" spans="1:2" x14ac:dyDescent="0.25">
      <c r="A8465" s="13">
        <v>85.650000000000105</v>
      </c>
      <c r="B8465" s="49" t="s">
        <v>26</v>
      </c>
    </row>
    <row r="8466" spans="1:2" x14ac:dyDescent="0.25">
      <c r="A8466" s="13">
        <v>85.660000000000096</v>
      </c>
      <c r="B8466" s="49" t="s">
        <v>26</v>
      </c>
    </row>
    <row r="8467" spans="1:2" x14ac:dyDescent="0.25">
      <c r="A8467" s="13">
        <v>85.670000000000101</v>
      </c>
      <c r="B8467" s="49" t="s">
        <v>26</v>
      </c>
    </row>
    <row r="8468" spans="1:2" x14ac:dyDescent="0.25">
      <c r="A8468" s="13">
        <v>85.680000000000106</v>
      </c>
      <c r="B8468" s="49" t="s">
        <v>26</v>
      </c>
    </row>
    <row r="8469" spans="1:2" x14ac:dyDescent="0.25">
      <c r="A8469" s="13">
        <v>85.690000000000097</v>
      </c>
      <c r="B8469" s="49" t="s">
        <v>26</v>
      </c>
    </row>
    <row r="8470" spans="1:2" x14ac:dyDescent="0.25">
      <c r="A8470" s="13">
        <v>85.700000000000102</v>
      </c>
      <c r="B8470" s="49" t="s">
        <v>26</v>
      </c>
    </row>
    <row r="8471" spans="1:2" x14ac:dyDescent="0.25">
      <c r="A8471" s="13">
        <v>85.710000000000093</v>
      </c>
      <c r="B8471" s="49" t="s">
        <v>26</v>
      </c>
    </row>
    <row r="8472" spans="1:2" x14ac:dyDescent="0.25">
      <c r="A8472" s="13">
        <v>85.720000000000098</v>
      </c>
      <c r="B8472" s="49" t="s">
        <v>26</v>
      </c>
    </row>
    <row r="8473" spans="1:2" x14ac:dyDescent="0.25">
      <c r="A8473" s="13">
        <v>85.730000000000103</v>
      </c>
      <c r="B8473" s="49" t="s">
        <v>26</v>
      </c>
    </row>
    <row r="8474" spans="1:2" x14ac:dyDescent="0.25">
      <c r="A8474" s="13">
        <v>85.740000000000094</v>
      </c>
      <c r="B8474" s="49" t="s">
        <v>26</v>
      </c>
    </row>
    <row r="8475" spans="1:2" x14ac:dyDescent="0.25">
      <c r="A8475" s="13">
        <v>85.750000000000099</v>
      </c>
      <c r="B8475" s="49" t="s">
        <v>26</v>
      </c>
    </row>
    <row r="8476" spans="1:2" x14ac:dyDescent="0.25">
      <c r="A8476" s="13">
        <v>85.760000000000105</v>
      </c>
      <c r="B8476" s="49" t="s">
        <v>26</v>
      </c>
    </row>
    <row r="8477" spans="1:2" x14ac:dyDescent="0.25">
      <c r="A8477" s="13">
        <v>85.770000000000095</v>
      </c>
      <c r="B8477" s="49" t="s">
        <v>26</v>
      </c>
    </row>
    <row r="8478" spans="1:2" x14ac:dyDescent="0.25">
      <c r="A8478" s="13">
        <v>85.780000000000101</v>
      </c>
      <c r="B8478" s="49" t="s">
        <v>26</v>
      </c>
    </row>
    <row r="8479" spans="1:2" x14ac:dyDescent="0.25">
      <c r="A8479" s="13">
        <v>85.790000000000106</v>
      </c>
      <c r="B8479" s="49" t="s">
        <v>26</v>
      </c>
    </row>
    <row r="8480" spans="1:2" x14ac:dyDescent="0.25">
      <c r="A8480" s="13">
        <v>85.800000000000097</v>
      </c>
      <c r="B8480" s="49" t="s">
        <v>26</v>
      </c>
    </row>
    <row r="8481" spans="1:2" x14ac:dyDescent="0.25">
      <c r="A8481" s="13">
        <v>85.810000000000102</v>
      </c>
      <c r="B8481" s="49" t="s">
        <v>26</v>
      </c>
    </row>
    <row r="8482" spans="1:2" x14ac:dyDescent="0.25">
      <c r="A8482" s="13">
        <v>85.820000000000107</v>
      </c>
      <c r="B8482" s="49" t="s">
        <v>26</v>
      </c>
    </row>
    <row r="8483" spans="1:2" x14ac:dyDescent="0.25">
      <c r="A8483" s="13">
        <v>85.830000000000098</v>
      </c>
      <c r="B8483" s="49" t="s">
        <v>26</v>
      </c>
    </row>
    <row r="8484" spans="1:2" x14ac:dyDescent="0.25">
      <c r="A8484" s="13">
        <v>85.840000000000103</v>
      </c>
      <c r="B8484" s="49" t="s">
        <v>26</v>
      </c>
    </row>
    <row r="8485" spans="1:2" x14ac:dyDescent="0.25">
      <c r="A8485" s="13">
        <v>85.850000000000094</v>
      </c>
      <c r="B8485" s="49" t="s">
        <v>26</v>
      </c>
    </row>
    <row r="8486" spans="1:2" x14ac:dyDescent="0.25">
      <c r="A8486" s="13">
        <v>85.860000000000099</v>
      </c>
      <c r="B8486" s="49" t="s">
        <v>26</v>
      </c>
    </row>
    <row r="8487" spans="1:2" x14ac:dyDescent="0.25">
      <c r="A8487" s="13">
        <v>85.870000000000104</v>
      </c>
      <c r="B8487" s="49" t="s">
        <v>26</v>
      </c>
    </row>
    <row r="8488" spans="1:2" x14ac:dyDescent="0.25">
      <c r="A8488" s="13">
        <v>85.880000000000095</v>
      </c>
      <c r="B8488" s="49" t="s">
        <v>26</v>
      </c>
    </row>
    <row r="8489" spans="1:2" x14ac:dyDescent="0.25">
      <c r="A8489" s="13">
        <v>85.8900000000001</v>
      </c>
      <c r="B8489" s="49" t="s">
        <v>26</v>
      </c>
    </row>
    <row r="8490" spans="1:2" x14ac:dyDescent="0.25">
      <c r="A8490" s="13">
        <v>85.900000000000105</v>
      </c>
      <c r="B8490" s="49" t="s">
        <v>26</v>
      </c>
    </row>
    <row r="8491" spans="1:2" x14ac:dyDescent="0.25">
      <c r="A8491" s="13">
        <v>85.910000000000096</v>
      </c>
      <c r="B8491" s="49" t="s">
        <v>26</v>
      </c>
    </row>
    <row r="8492" spans="1:2" x14ac:dyDescent="0.25">
      <c r="A8492" s="13">
        <v>85.920000000000101</v>
      </c>
      <c r="B8492" s="49" t="s">
        <v>26</v>
      </c>
    </row>
    <row r="8493" spans="1:2" x14ac:dyDescent="0.25">
      <c r="A8493" s="13">
        <v>85.930000000000106</v>
      </c>
      <c r="B8493" s="49" t="s">
        <v>26</v>
      </c>
    </row>
    <row r="8494" spans="1:2" x14ac:dyDescent="0.25">
      <c r="A8494" s="13">
        <v>85.940000000000097</v>
      </c>
      <c r="B8494" s="49" t="s">
        <v>26</v>
      </c>
    </row>
    <row r="8495" spans="1:2" x14ac:dyDescent="0.25">
      <c r="A8495" s="13">
        <v>85.950000000000102</v>
      </c>
      <c r="B8495" s="49" t="s">
        <v>26</v>
      </c>
    </row>
    <row r="8496" spans="1:2" x14ac:dyDescent="0.25">
      <c r="A8496" s="13">
        <v>85.960000000000093</v>
      </c>
      <c r="B8496" s="49" t="s">
        <v>26</v>
      </c>
    </row>
    <row r="8497" spans="1:2" x14ac:dyDescent="0.25">
      <c r="A8497" s="13">
        <v>85.970000000000098</v>
      </c>
      <c r="B8497" s="49" t="s">
        <v>26</v>
      </c>
    </row>
    <row r="8498" spans="1:2" x14ac:dyDescent="0.25">
      <c r="A8498" s="13">
        <v>85.980000000000103</v>
      </c>
      <c r="B8498" s="49" t="s">
        <v>26</v>
      </c>
    </row>
    <row r="8499" spans="1:2" x14ac:dyDescent="0.25">
      <c r="A8499" s="13">
        <v>85.990000000000094</v>
      </c>
      <c r="B8499" s="49" t="s">
        <v>26</v>
      </c>
    </row>
    <row r="8500" spans="1:2" x14ac:dyDescent="0.25">
      <c r="A8500" s="13">
        <v>86.000000000000099</v>
      </c>
      <c r="B8500" s="49" t="s">
        <v>26</v>
      </c>
    </row>
    <row r="8501" spans="1:2" x14ac:dyDescent="0.25">
      <c r="A8501" s="13">
        <v>86.010000000000105</v>
      </c>
      <c r="B8501" s="49" t="s">
        <v>26</v>
      </c>
    </row>
    <row r="8502" spans="1:2" x14ac:dyDescent="0.25">
      <c r="A8502" s="13">
        <v>86.020000000000095</v>
      </c>
      <c r="B8502" s="49" t="s">
        <v>26</v>
      </c>
    </row>
    <row r="8503" spans="1:2" x14ac:dyDescent="0.25">
      <c r="A8503" s="13">
        <v>86.030000000000101</v>
      </c>
      <c r="B8503" s="49" t="s">
        <v>26</v>
      </c>
    </row>
    <row r="8504" spans="1:2" x14ac:dyDescent="0.25">
      <c r="A8504" s="13">
        <v>86.040000000000106</v>
      </c>
      <c r="B8504" s="49" t="s">
        <v>26</v>
      </c>
    </row>
    <row r="8505" spans="1:2" x14ac:dyDescent="0.25">
      <c r="A8505" s="13">
        <v>86.050000000000097</v>
      </c>
      <c r="B8505" s="49" t="s">
        <v>26</v>
      </c>
    </row>
    <row r="8506" spans="1:2" x14ac:dyDescent="0.25">
      <c r="A8506" s="13">
        <v>86.060000000000102</v>
      </c>
      <c r="B8506" s="49" t="s">
        <v>26</v>
      </c>
    </row>
    <row r="8507" spans="1:2" x14ac:dyDescent="0.25">
      <c r="A8507" s="13">
        <v>86.070000000000107</v>
      </c>
      <c r="B8507" s="49" t="s">
        <v>26</v>
      </c>
    </row>
    <row r="8508" spans="1:2" x14ac:dyDescent="0.25">
      <c r="A8508" s="13">
        <v>86.080000000000098</v>
      </c>
      <c r="B8508" s="49" t="s">
        <v>26</v>
      </c>
    </row>
    <row r="8509" spans="1:2" x14ac:dyDescent="0.25">
      <c r="A8509" s="13">
        <v>86.090000000000103</v>
      </c>
      <c r="B8509" s="49" t="s">
        <v>26</v>
      </c>
    </row>
    <row r="8510" spans="1:2" x14ac:dyDescent="0.25">
      <c r="A8510" s="13">
        <v>86.100000000000094</v>
      </c>
      <c r="B8510" s="49" t="s">
        <v>26</v>
      </c>
    </row>
    <row r="8511" spans="1:2" x14ac:dyDescent="0.25">
      <c r="A8511" s="13">
        <v>86.110000000000099</v>
      </c>
      <c r="B8511" s="49" t="s">
        <v>26</v>
      </c>
    </row>
    <row r="8512" spans="1:2" x14ac:dyDescent="0.25">
      <c r="A8512" s="13">
        <v>86.120000000000104</v>
      </c>
      <c r="B8512" s="49" t="s">
        <v>26</v>
      </c>
    </row>
    <row r="8513" spans="1:2" x14ac:dyDescent="0.25">
      <c r="A8513" s="13">
        <v>86.130000000000095</v>
      </c>
      <c r="B8513" s="49" t="s">
        <v>26</v>
      </c>
    </row>
    <row r="8514" spans="1:2" x14ac:dyDescent="0.25">
      <c r="A8514" s="13">
        <v>86.1400000000001</v>
      </c>
      <c r="B8514" s="49" t="s">
        <v>26</v>
      </c>
    </row>
    <row r="8515" spans="1:2" x14ac:dyDescent="0.25">
      <c r="A8515" s="13">
        <v>86.150000000000105</v>
      </c>
      <c r="B8515" s="49" t="s">
        <v>26</v>
      </c>
    </row>
    <row r="8516" spans="1:2" x14ac:dyDescent="0.25">
      <c r="A8516" s="13">
        <v>86.160000000000096</v>
      </c>
      <c r="B8516" s="49" t="s">
        <v>26</v>
      </c>
    </row>
    <row r="8517" spans="1:2" x14ac:dyDescent="0.25">
      <c r="A8517" s="13">
        <v>86.170000000000101</v>
      </c>
      <c r="B8517" s="49" t="s">
        <v>26</v>
      </c>
    </row>
    <row r="8518" spans="1:2" x14ac:dyDescent="0.25">
      <c r="A8518" s="13">
        <v>86.180000000000106</v>
      </c>
      <c r="B8518" s="49" t="s">
        <v>26</v>
      </c>
    </row>
    <row r="8519" spans="1:2" x14ac:dyDescent="0.25">
      <c r="A8519" s="13">
        <v>86.190000000000097</v>
      </c>
      <c r="B8519" s="49" t="s">
        <v>26</v>
      </c>
    </row>
    <row r="8520" spans="1:2" x14ac:dyDescent="0.25">
      <c r="A8520" s="13">
        <v>86.200000000000102</v>
      </c>
      <c r="B8520" s="49" t="s">
        <v>26</v>
      </c>
    </row>
    <row r="8521" spans="1:2" x14ac:dyDescent="0.25">
      <c r="A8521" s="13">
        <v>86.210000000000093</v>
      </c>
      <c r="B8521" s="49" t="s">
        <v>26</v>
      </c>
    </row>
    <row r="8522" spans="1:2" x14ac:dyDescent="0.25">
      <c r="A8522" s="13">
        <v>86.220000000000098</v>
      </c>
      <c r="B8522" s="49" t="s">
        <v>26</v>
      </c>
    </row>
    <row r="8523" spans="1:2" x14ac:dyDescent="0.25">
      <c r="A8523" s="13">
        <v>86.230000000000103</v>
      </c>
      <c r="B8523" s="49" t="s">
        <v>26</v>
      </c>
    </row>
    <row r="8524" spans="1:2" x14ac:dyDescent="0.25">
      <c r="A8524" s="13">
        <v>86.240000000000094</v>
      </c>
      <c r="B8524" s="49" t="s">
        <v>26</v>
      </c>
    </row>
    <row r="8525" spans="1:2" x14ac:dyDescent="0.25">
      <c r="A8525" s="13">
        <v>86.250000000000099</v>
      </c>
      <c r="B8525" s="49" t="s">
        <v>26</v>
      </c>
    </row>
    <row r="8526" spans="1:2" x14ac:dyDescent="0.25">
      <c r="A8526" s="13">
        <v>86.260000000000105</v>
      </c>
      <c r="B8526" s="49" t="s">
        <v>26</v>
      </c>
    </row>
    <row r="8527" spans="1:2" x14ac:dyDescent="0.25">
      <c r="A8527" s="13">
        <v>86.270000000000095</v>
      </c>
      <c r="B8527" s="49" t="s">
        <v>26</v>
      </c>
    </row>
    <row r="8528" spans="1:2" x14ac:dyDescent="0.25">
      <c r="A8528" s="13">
        <v>86.280000000000101</v>
      </c>
      <c r="B8528" s="49" t="s">
        <v>26</v>
      </c>
    </row>
    <row r="8529" spans="1:2" x14ac:dyDescent="0.25">
      <c r="A8529" s="13">
        <v>86.290000000000106</v>
      </c>
      <c r="B8529" s="49" t="s">
        <v>26</v>
      </c>
    </row>
    <row r="8530" spans="1:2" x14ac:dyDescent="0.25">
      <c r="A8530" s="13">
        <v>86.300000000000097</v>
      </c>
      <c r="B8530" s="49" t="s">
        <v>26</v>
      </c>
    </row>
    <row r="8531" spans="1:2" x14ac:dyDescent="0.25">
      <c r="A8531" s="13">
        <v>86.310000000000102</v>
      </c>
      <c r="B8531" s="49" t="s">
        <v>26</v>
      </c>
    </row>
    <row r="8532" spans="1:2" x14ac:dyDescent="0.25">
      <c r="A8532" s="13">
        <v>86.320000000000107</v>
      </c>
      <c r="B8532" s="49" t="s">
        <v>26</v>
      </c>
    </row>
    <row r="8533" spans="1:2" x14ac:dyDescent="0.25">
      <c r="A8533" s="13">
        <v>86.330000000000098</v>
      </c>
      <c r="B8533" s="49" t="s">
        <v>26</v>
      </c>
    </row>
    <row r="8534" spans="1:2" x14ac:dyDescent="0.25">
      <c r="A8534" s="13">
        <v>86.340000000000103</v>
      </c>
      <c r="B8534" s="49" t="s">
        <v>26</v>
      </c>
    </row>
    <row r="8535" spans="1:2" x14ac:dyDescent="0.25">
      <c r="A8535" s="13">
        <v>86.350000000000094</v>
      </c>
      <c r="B8535" s="49" t="s">
        <v>26</v>
      </c>
    </row>
    <row r="8536" spans="1:2" x14ac:dyDescent="0.25">
      <c r="A8536" s="13">
        <v>86.360000000000099</v>
      </c>
      <c r="B8536" s="49" t="s">
        <v>26</v>
      </c>
    </row>
    <row r="8537" spans="1:2" x14ac:dyDescent="0.25">
      <c r="A8537" s="13">
        <v>86.370000000000104</v>
      </c>
      <c r="B8537" s="49" t="s">
        <v>26</v>
      </c>
    </row>
    <row r="8538" spans="1:2" x14ac:dyDescent="0.25">
      <c r="A8538" s="13">
        <v>86.380000000000095</v>
      </c>
      <c r="B8538" s="49" t="s">
        <v>26</v>
      </c>
    </row>
    <row r="8539" spans="1:2" x14ac:dyDescent="0.25">
      <c r="A8539" s="13">
        <v>86.3900000000001</v>
      </c>
      <c r="B8539" s="49" t="s">
        <v>26</v>
      </c>
    </row>
    <row r="8540" spans="1:2" x14ac:dyDescent="0.25">
      <c r="A8540" s="13">
        <v>86.400000000000105</v>
      </c>
      <c r="B8540" s="49" t="s">
        <v>26</v>
      </c>
    </row>
    <row r="8541" spans="1:2" x14ac:dyDescent="0.25">
      <c r="A8541" s="13">
        <v>86.410000000000096</v>
      </c>
      <c r="B8541" s="49" t="s">
        <v>26</v>
      </c>
    </row>
    <row r="8542" spans="1:2" x14ac:dyDescent="0.25">
      <c r="A8542" s="13">
        <v>86.420000000000101</v>
      </c>
      <c r="B8542" s="49" t="s">
        <v>26</v>
      </c>
    </row>
    <row r="8543" spans="1:2" x14ac:dyDescent="0.25">
      <c r="A8543" s="13">
        <v>86.430000000000106</v>
      </c>
      <c r="B8543" s="49" t="s">
        <v>26</v>
      </c>
    </row>
    <row r="8544" spans="1:2" x14ac:dyDescent="0.25">
      <c r="A8544" s="13">
        <v>86.440000000000097</v>
      </c>
      <c r="B8544" s="49" t="s">
        <v>26</v>
      </c>
    </row>
    <row r="8545" spans="1:2" x14ac:dyDescent="0.25">
      <c r="A8545" s="13">
        <v>86.450000000000102</v>
      </c>
      <c r="B8545" s="49" t="s">
        <v>26</v>
      </c>
    </row>
    <row r="8546" spans="1:2" x14ac:dyDescent="0.25">
      <c r="A8546" s="13">
        <v>86.460000000000093</v>
      </c>
      <c r="B8546" s="49" t="s">
        <v>26</v>
      </c>
    </row>
    <row r="8547" spans="1:2" x14ac:dyDescent="0.25">
      <c r="A8547" s="13">
        <v>86.470000000000098</v>
      </c>
      <c r="B8547" s="49" t="s">
        <v>26</v>
      </c>
    </row>
    <row r="8548" spans="1:2" x14ac:dyDescent="0.25">
      <c r="A8548" s="13">
        <v>86.480000000000103</v>
      </c>
      <c r="B8548" s="49" t="s">
        <v>26</v>
      </c>
    </row>
    <row r="8549" spans="1:2" x14ac:dyDescent="0.25">
      <c r="A8549" s="13">
        <v>86.490000000000094</v>
      </c>
      <c r="B8549" s="49" t="s">
        <v>26</v>
      </c>
    </row>
    <row r="8550" spans="1:2" x14ac:dyDescent="0.25">
      <c r="A8550" s="13">
        <v>86.500000000000099</v>
      </c>
      <c r="B8550" s="49" t="s">
        <v>26</v>
      </c>
    </row>
    <row r="8551" spans="1:2" x14ac:dyDescent="0.25">
      <c r="A8551" s="13">
        <v>86.510000000000105</v>
      </c>
      <c r="B8551" s="49" t="s">
        <v>26</v>
      </c>
    </row>
    <row r="8552" spans="1:2" x14ac:dyDescent="0.25">
      <c r="A8552" s="13">
        <v>86.520000000000095</v>
      </c>
      <c r="B8552" s="49" t="s">
        <v>26</v>
      </c>
    </row>
    <row r="8553" spans="1:2" x14ac:dyDescent="0.25">
      <c r="A8553" s="13">
        <v>86.530000000000101</v>
      </c>
      <c r="B8553" s="49" t="s">
        <v>26</v>
      </c>
    </row>
    <row r="8554" spans="1:2" x14ac:dyDescent="0.25">
      <c r="A8554" s="13">
        <v>86.540000000000106</v>
      </c>
      <c r="B8554" s="49" t="s">
        <v>26</v>
      </c>
    </row>
    <row r="8555" spans="1:2" x14ac:dyDescent="0.25">
      <c r="A8555" s="13">
        <v>86.550000000000097</v>
      </c>
      <c r="B8555" s="49" t="s">
        <v>26</v>
      </c>
    </row>
    <row r="8556" spans="1:2" x14ac:dyDescent="0.25">
      <c r="A8556" s="13">
        <v>86.560000000000102</v>
      </c>
      <c r="B8556" s="49" t="s">
        <v>26</v>
      </c>
    </row>
    <row r="8557" spans="1:2" x14ac:dyDescent="0.25">
      <c r="A8557" s="13">
        <v>86.570000000000107</v>
      </c>
      <c r="B8557" s="49" t="s">
        <v>26</v>
      </c>
    </row>
    <row r="8558" spans="1:2" x14ac:dyDescent="0.25">
      <c r="A8558" s="13">
        <v>86.580000000000098</v>
      </c>
      <c r="B8558" s="49" t="s">
        <v>26</v>
      </c>
    </row>
    <row r="8559" spans="1:2" x14ac:dyDescent="0.25">
      <c r="A8559" s="13">
        <v>86.590000000000103</v>
      </c>
      <c r="B8559" s="49" t="s">
        <v>26</v>
      </c>
    </row>
    <row r="8560" spans="1:2" x14ac:dyDescent="0.25">
      <c r="A8560" s="13">
        <v>86.600000000000094</v>
      </c>
      <c r="B8560" s="49" t="s">
        <v>26</v>
      </c>
    </row>
    <row r="8561" spans="1:2" x14ac:dyDescent="0.25">
      <c r="A8561" s="13">
        <v>86.610000000000099</v>
      </c>
      <c r="B8561" s="49" t="s">
        <v>26</v>
      </c>
    </row>
    <row r="8562" spans="1:2" x14ac:dyDescent="0.25">
      <c r="A8562" s="13">
        <v>86.620000000000104</v>
      </c>
      <c r="B8562" s="49" t="s">
        <v>26</v>
      </c>
    </row>
    <row r="8563" spans="1:2" x14ac:dyDescent="0.25">
      <c r="A8563" s="13">
        <v>86.630000000000095</v>
      </c>
      <c r="B8563" s="49" t="s">
        <v>26</v>
      </c>
    </row>
    <row r="8564" spans="1:2" x14ac:dyDescent="0.25">
      <c r="A8564" s="13">
        <v>86.6400000000001</v>
      </c>
      <c r="B8564" s="49" t="s">
        <v>26</v>
      </c>
    </row>
    <row r="8565" spans="1:2" x14ac:dyDescent="0.25">
      <c r="A8565" s="13">
        <v>86.650000000000105</v>
      </c>
      <c r="B8565" s="49" t="s">
        <v>26</v>
      </c>
    </row>
    <row r="8566" spans="1:2" x14ac:dyDescent="0.25">
      <c r="A8566" s="13">
        <v>86.660000000000096</v>
      </c>
      <c r="B8566" s="49" t="s">
        <v>26</v>
      </c>
    </row>
    <row r="8567" spans="1:2" x14ac:dyDescent="0.25">
      <c r="A8567" s="13">
        <v>86.670000000000101</v>
      </c>
      <c r="B8567" s="49" t="s">
        <v>26</v>
      </c>
    </row>
    <row r="8568" spans="1:2" x14ac:dyDescent="0.25">
      <c r="A8568" s="13">
        <v>86.680000000000106</v>
      </c>
      <c r="B8568" s="49" t="s">
        <v>26</v>
      </c>
    </row>
    <row r="8569" spans="1:2" x14ac:dyDescent="0.25">
      <c r="A8569" s="13">
        <v>86.690000000000097</v>
      </c>
      <c r="B8569" s="49" t="s">
        <v>26</v>
      </c>
    </row>
    <row r="8570" spans="1:2" x14ac:dyDescent="0.25">
      <c r="A8570" s="13">
        <v>86.700000000000102</v>
      </c>
      <c r="B8570" s="49" t="s">
        <v>26</v>
      </c>
    </row>
    <row r="8571" spans="1:2" x14ac:dyDescent="0.25">
      <c r="A8571" s="13">
        <v>86.710000000000093</v>
      </c>
      <c r="B8571" s="49" t="s">
        <v>26</v>
      </c>
    </row>
    <row r="8572" spans="1:2" x14ac:dyDescent="0.25">
      <c r="A8572" s="13">
        <v>86.720000000000098</v>
      </c>
      <c r="B8572" s="49" t="s">
        <v>26</v>
      </c>
    </row>
    <row r="8573" spans="1:2" x14ac:dyDescent="0.25">
      <c r="A8573" s="13">
        <v>86.730000000000103</v>
      </c>
      <c r="B8573" s="49" t="s">
        <v>26</v>
      </c>
    </row>
    <row r="8574" spans="1:2" x14ac:dyDescent="0.25">
      <c r="A8574" s="13">
        <v>86.740000000000094</v>
      </c>
      <c r="B8574" s="49" t="s">
        <v>26</v>
      </c>
    </row>
    <row r="8575" spans="1:2" x14ac:dyDescent="0.25">
      <c r="A8575" s="13">
        <v>86.750000000000099</v>
      </c>
      <c r="B8575" s="49" t="s">
        <v>26</v>
      </c>
    </row>
    <row r="8576" spans="1:2" x14ac:dyDescent="0.25">
      <c r="A8576" s="13">
        <v>86.760000000000105</v>
      </c>
      <c r="B8576" s="49" t="s">
        <v>26</v>
      </c>
    </row>
    <row r="8577" spans="1:2" x14ac:dyDescent="0.25">
      <c r="A8577" s="13">
        <v>86.770000000000095</v>
      </c>
      <c r="B8577" s="49" t="s">
        <v>26</v>
      </c>
    </row>
    <row r="8578" spans="1:2" x14ac:dyDescent="0.25">
      <c r="A8578" s="13">
        <v>86.780000000000101</v>
      </c>
      <c r="B8578" s="49" t="s">
        <v>26</v>
      </c>
    </row>
    <row r="8579" spans="1:2" x14ac:dyDescent="0.25">
      <c r="A8579" s="13">
        <v>86.790000000000106</v>
      </c>
      <c r="B8579" s="49" t="s">
        <v>26</v>
      </c>
    </row>
    <row r="8580" spans="1:2" x14ac:dyDescent="0.25">
      <c r="A8580" s="13">
        <v>86.800000000000097</v>
      </c>
      <c r="B8580" s="49" t="s">
        <v>26</v>
      </c>
    </row>
    <row r="8581" spans="1:2" x14ac:dyDescent="0.25">
      <c r="A8581" s="13">
        <v>86.810000000000102</v>
      </c>
      <c r="B8581" s="49" t="s">
        <v>26</v>
      </c>
    </row>
    <row r="8582" spans="1:2" x14ac:dyDescent="0.25">
      <c r="A8582" s="13">
        <v>86.820000000000107</v>
      </c>
      <c r="B8582" s="49" t="s">
        <v>26</v>
      </c>
    </row>
    <row r="8583" spans="1:2" x14ac:dyDescent="0.25">
      <c r="A8583" s="13">
        <v>86.830000000000098</v>
      </c>
      <c r="B8583" s="49" t="s">
        <v>26</v>
      </c>
    </row>
    <row r="8584" spans="1:2" x14ac:dyDescent="0.25">
      <c r="A8584" s="13">
        <v>86.840000000000103</v>
      </c>
      <c r="B8584" s="49" t="s">
        <v>26</v>
      </c>
    </row>
    <row r="8585" spans="1:2" x14ac:dyDescent="0.25">
      <c r="A8585" s="13">
        <v>86.850000000000094</v>
      </c>
      <c r="B8585" s="49" t="s">
        <v>26</v>
      </c>
    </row>
    <row r="8586" spans="1:2" x14ac:dyDescent="0.25">
      <c r="A8586" s="13">
        <v>86.860000000000099</v>
      </c>
      <c r="B8586" s="49" t="s">
        <v>26</v>
      </c>
    </row>
    <row r="8587" spans="1:2" x14ac:dyDescent="0.25">
      <c r="A8587" s="13">
        <v>86.870000000000104</v>
      </c>
      <c r="B8587" s="49" t="s">
        <v>26</v>
      </c>
    </row>
    <row r="8588" spans="1:2" x14ac:dyDescent="0.25">
      <c r="A8588" s="13">
        <v>86.880000000000095</v>
      </c>
      <c r="B8588" s="49" t="s">
        <v>26</v>
      </c>
    </row>
    <row r="8589" spans="1:2" x14ac:dyDescent="0.25">
      <c r="A8589" s="13">
        <v>86.8900000000001</v>
      </c>
      <c r="B8589" s="49" t="s">
        <v>26</v>
      </c>
    </row>
    <row r="8590" spans="1:2" x14ac:dyDescent="0.25">
      <c r="A8590" s="13">
        <v>86.900000000000105</v>
      </c>
      <c r="B8590" s="49" t="s">
        <v>26</v>
      </c>
    </row>
    <row r="8591" spans="1:2" x14ac:dyDescent="0.25">
      <c r="A8591" s="13">
        <v>86.910000000000096</v>
      </c>
      <c r="B8591" s="49" t="s">
        <v>26</v>
      </c>
    </row>
    <row r="8592" spans="1:2" x14ac:dyDescent="0.25">
      <c r="A8592" s="13">
        <v>86.920000000000101</v>
      </c>
      <c r="B8592" s="49" t="s">
        <v>26</v>
      </c>
    </row>
    <row r="8593" spans="1:2" x14ac:dyDescent="0.25">
      <c r="A8593" s="13">
        <v>86.930000000000106</v>
      </c>
      <c r="B8593" s="49" t="s">
        <v>26</v>
      </c>
    </row>
    <row r="8594" spans="1:2" x14ac:dyDescent="0.25">
      <c r="A8594" s="13">
        <v>86.940000000000097</v>
      </c>
      <c r="B8594" s="49" t="s">
        <v>26</v>
      </c>
    </row>
    <row r="8595" spans="1:2" x14ac:dyDescent="0.25">
      <c r="A8595" s="13">
        <v>86.950000000000102</v>
      </c>
      <c r="B8595" s="49" t="s">
        <v>26</v>
      </c>
    </row>
    <row r="8596" spans="1:2" x14ac:dyDescent="0.25">
      <c r="A8596" s="13">
        <v>86.960000000000093</v>
      </c>
      <c r="B8596" s="49" t="s">
        <v>26</v>
      </c>
    </row>
    <row r="8597" spans="1:2" x14ac:dyDescent="0.25">
      <c r="A8597" s="13">
        <v>86.970000000000098</v>
      </c>
      <c r="B8597" s="49" t="s">
        <v>26</v>
      </c>
    </row>
    <row r="8598" spans="1:2" x14ac:dyDescent="0.25">
      <c r="A8598" s="13">
        <v>86.980000000000103</v>
      </c>
      <c r="B8598" s="49" t="s">
        <v>26</v>
      </c>
    </row>
    <row r="8599" spans="1:2" x14ac:dyDescent="0.25">
      <c r="A8599" s="13">
        <v>86.990000000000094</v>
      </c>
      <c r="B8599" s="49" t="s">
        <v>26</v>
      </c>
    </row>
    <row r="8600" spans="1:2" x14ac:dyDescent="0.25">
      <c r="A8600" s="13">
        <v>87.000000000000099</v>
      </c>
      <c r="B8600" s="49" t="s">
        <v>26</v>
      </c>
    </row>
    <row r="8601" spans="1:2" x14ac:dyDescent="0.25">
      <c r="A8601" s="13">
        <v>87.010000000000105</v>
      </c>
      <c r="B8601" s="49" t="s">
        <v>26</v>
      </c>
    </row>
    <row r="8602" spans="1:2" x14ac:dyDescent="0.25">
      <c r="A8602" s="13">
        <v>87.020000000000095</v>
      </c>
      <c r="B8602" s="49" t="s">
        <v>26</v>
      </c>
    </row>
    <row r="8603" spans="1:2" x14ac:dyDescent="0.25">
      <c r="A8603" s="13">
        <v>87.030000000000101</v>
      </c>
      <c r="B8603" s="49" t="s">
        <v>26</v>
      </c>
    </row>
    <row r="8604" spans="1:2" x14ac:dyDescent="0.25">
      <c r="A8604" s="13">
        <v>87.040000000000106</v>
      </c>
      <c r="B8604" s="49" t="s">
        <v>26</v>
      </c>
    </row>
    <row r="8605" spans="1:2" x14ac:dyDescent="0.25">
      <c r="A8605" s="13">
        <v>87.050000000000097</v>
      </c>
      <c r="B8605" s="49" t="s">
        <v>26</v>
      </c>
    </row>
    <row r="8606" spans="1:2" x14ac:dyDescent="0.25">
      <c r="A8606" s="13">
        <v>87.060000000000102</v>
      </c>
      <c r="B8606" s="49" t="s">
        <v>26</v>
      </c>
    </row>
    <row r="8607" spans="1:2" x14ac:dyDescent="0.25">
      <c r="A8607" s="13">
        <v>87.070000000000107</v>
      </c>
      <c r="B8607" s="49" t="s">
        <v>26</v>
      </c>
    </row>
    <row r="8608" spans="1:2" x14ac:dyDescent="0.25">
      <c r="A8608" s="13">
        <v>87.080000000000098</v>
      </c>
      <c r="B8608" s="49" t="s">
        <v>26</v>
      </c>
    </row>
    <row r="8609" spans="1:2" x14ac:dyDescent="0.25">
      <c r="A8609" s="13">
        <v>87.090000000000103</v>
      </c>
      <c r="B8609" s="49" t="s">
        <v>26</v>
      </c>
    </row>
    <row r="8610" spans="1:2" x14ac:dyDescent="0.25">
      <c r="A8610" s="13">
        <v>87.100000000000094</v>
      </c>
      <c r="B8610" s="49" t="s">
        <v>26</v>
      </c>
    </row>
    <row r="8611" spans="1:2" x14ac:dyDescent="0.25">
      <c r="A8611" s="13">
        <v>87.110000000000099</v>
      </c>
      <c r="B8611" s="49" t="s">
        <v>26</v>
      </c>
    </row>
    <row r="8612" spans="1:2" x14ac:dyDescent="0.25">
      <c r="A8612" s="13">
        <v>87.120000000000104</v>
      </c>
      <c r="B8612" s="49" t="s">
        <v>26</v>
      </c>
    </row>
    <row r="8613" spans="1:2" x14ac:dyDescent="0.25">
      <c r="A8613" s="13">
        <v>87.130000000000095</v>
      </c>
      <c r="B8613" s="49" t="s">
        <v>26</v>
      </c>
    </row>
    <row r="8614" spans="1:2" x14ac:dyDescent="0.25">
      <c r="A8614" s="13">
        <v>87.1400000000001</v>
      </c>
      <c r="B8614" s="49" t="s">
        <v>26</v>
      </c>
    </row>
    <row r="8615" spans="1:2" x14ac:dyDescent="0.25">
      <c r="A8615" s="13">
        <v>87.150000000000105</v>
      </c>
      <c r="B8615" s="49" t="s">
        <v>26</v>
      </c>
    </row>
    <row r="8616" spans="1:2" x14ac:dyDescent="0.25">
      <c r="A8616" s="13">
        <v>87.160000000000096</v>
      </c>
      <c r="B8616" s="49" t="s">
        <v>26</v>
      </c>
    </row>
    <row r="8617" spans="1:2" x14ac:dyDescent="0.25">
      <c r="A8617" s="13">
        <v>87.170000000000101</v>
      </c>
      <c r="B8617" s="49" t="s">
        <v>26</v>
      </c>
    </row>
    <row r="8618" spans="1:2" x14ac:dyDescent="0.25">
      <c r="A8618" s="13">
        <v>87.180000000000106</v>
      </c>
      <c r="B8618" s="49" t="s">
        <v>26</v>
      </c>
    </row>
    <row r="8619" spans="1:2" x14ac:dyDescent="0.25">
      <c r="A8619" s="13">
        <v>87.190000000000097</v>
      </c>
      <c r="B8619" s="49" t="s">
        <v>26</v>
      </c>
    </row>
    <row r="8620" spans="1:2" x14ac:dyDescent="0.25">
      <c r="A8620" s="13">
        <v>87.200000000000102</v>
      </c>
      <c r="B8620" s="49" t="s">
        <v>26</v>
      </c>
    </row>
    <row r="8621" spans="1:2" x14ac:dyDescent="0.25">
      <c r="A8621" s="13">
        <v>87.210000000000093</v>
      </c>
      <c r="B8621" s="49" t="s">
        <v>26</v>
      </c>
    </row>
    <row r="8622" spans="1:2" x14ac:dyDescent="0.25">
      <c r="A8622" s="13">
        <v>87.220000000000098</v>
      </c>
      <c r="B8622" s="49" t="s">
        <v>26</v>
      </c>
    </row>
    <row r="8623" spans="1:2" x14ac:dyDescent="0.25">
      <c r="A8623" s="13">
        <v>87.230000000000103</v>
      </c>
      <c r="B8623" s="49" t="s">
        <v>26</v>
      </c>
    </row>
    <row r="8624" spans="1:2" x14ac:dyDescent="0.25">
      <c r="A8624" s="13">
        <v>87.240000000000094</v>
      </c>
      <c r="B8624" s="49" t="s">
        <v>26</v>
      </c>
    </row>
    <row r="8625" spans="1:2" x14ac:dyDescent="0.25">
      <c r="A8625" s="13">
        <v>87.250000000000099</v>
      </c>
      <c r="B8625" s="49" t="s">
        <v>26</v>
      </c>
    </row>
    <row r="8626" spans="1:2" x14ac:dyDescent="0.25">
      <c r="A8626" s="13">
        <v>87.260000000000105</v>
      </c>
      <c r="B8626" s="49" t="s">
        <v>26</v>
      </c>
    </row>
    <row r="8627" spans="1:2" x14ac:dyDescent="0.25">
      <c r="A8627" s="13">
        <v>87.270000000000095</v>
      </c>
      <c r="B8627" s="49" t="s">
        <v>26</v>
      </c>
    </row>
    <row r="8628" spans="1:2" x14ac:dyDescent="0.25">
      <c r="A8628" s="13">
        <v>87.280000000000101</v>
      </c>
      <c r="B8628" s="49" t="s">
        <v>26</v>
      </c>
    </row>
    <row r="8629" spans="1:2" x14ac:dyDescent="0.25">
      <c r="A8629" s="13">
        <v>87.290000000000106</v>
      </c>
      <c r="B8629" s="49" t="s">
        <v>26</v>
      </c>
    </row>
    <row r="8630" spans="1:2" x14ac:dyDescent="0.25">
      <c r="A8630" s="13">
        <v>87.300000000000097</v>
      </c>
      <c r="B8630" s="49" t="s">
        <v>26</v>
      </c>
    </row>
    <row r="8631" spans="1:2" x14ac:dyDescent="0.25">
      <c r="A8631" s="13">
        <v>87.310000000000102</v>
      </c>
      <c r="B8631" s="49" t="s">
        <v>26</v>
      </c>
    </row>
    <row r="8632" spans="1:2" x14ac:dyDescent="0.25">
      <c r="A8632" s="13">
        <v>87.320000000000107</v>
      </c>
      <c r="B8632" s="49" t="s">
        <v>26</v>
      </c>
    </row>
    <row r="8633" spans="1:2" x14ac:dyDescent="0.25">
      <c r="A8633" s="13">
        <v>87.330000000000098</v>
      </c>
      <c r="B8633" s="49" t="s">
        <v>26</v>
      </c>
    </row>
    <row r="8634" spans="1:2" x14ac:dyDescent="0.25">
      <c r="A8634" s="13">
        <v>87.340000000000103</v>
      </c>
      <c r="B8634" s="49" t="s">
        <v>26</v>
      </c>
    </row>
    <row r="8635" spans="1:2" x14ac:dyDescent="0.25">
      <c r="A8635" s="13">
        <v>87.350000000000094</v>
      </c>
      <c r="B8635" s="49" t="s">
        <v>26</v>
      </c>
    </row>
    <row r="8636" spans="1:2" x14ac:dyDescent="0.25">
      <c r="A8636" s="13">
        <v>87.360000000000099</v>
      </c>
      <c r="B8636" s="49" t="s">
        <v>26</v>
      </c>
    </row>
    <row r="8637" spans="1:2" x14ac:dyDescent="0.25">
      <c r="A8637" s="13">
        <v>87.370000000000104</v>
      </c>
      <c r="B8637" s="49" t="s">
        <v>26</v>
      </c>
    </row>
    <row r="8638" spans="1:2" x14ac:dyDescent="0.25">
      <c r="A8638" s="13">
        <v>87.380000000000095</v>
      </c>
      <c r="B8638" s="49" t="s">
        <v>26</v>
      </c>
    </row>
    <row r="8639" spans="1:2" x14ac:dyDescent="0.25">
      <c r="A8639" s="13">
        <v>87.3900000000001</v>
      </c>
      <c r="B8639" s="49" t="s">
        <v>26</v>
      </c>
    </row>
    <row r="8640" spans="1:2" x14ac:dyDescent="0.25">
      <c r="A8640" s="13">
        <v>87.400000000000105</v>
      </c>
      <c r="B8640" s="49" t="s">
        <v>26</v>
      </c>
    </row>
    <row r="8641" spans="1:2" x14ac:dyDescent="0.25">
      <c r="A8641" s="13">
        <v>87.410000000000096</v>
      </c>
      <c r="B8641" s="49" t="s">
        <v>26</v>
      </c>
    </row>
    <row r="8642" spans="1:2" x14ac:dyDescent="0.25">
      <c r="A8642" s="13">
        <v>87.420000000000101</v>
      </c>
      <c r="B8642" s="49" t="s">
        <v>26</v>
      </c>
    </row>
    <row r="8643" spans="1:2" x14ac:dyDescent="0.25">
      <c r="A8643" s="13">
        <v>87.430000000000106</v>
      </c>
      <c r="B8643" s="49" t="s">
        <v>26</v>
      </c>
    </row>
    <row r="8644" spans="1:2" x14ac:dyDescent="0.25">
      <c r="A8644" s="13">
        <v>87.440000000000097</v>
      </c>
      <c r="B8644" s="49" t="s">
        <v>26</v>
      </c>
    </row>
    <row r="8645" spans="1:2" x14ac:dyDescent="0.25">
      <c r="A8645" s="13">
        <v>87.450000000000102</v>
      </c>
      <c r="B8645" s="49" t="s">
        <v>26</v>
      </c>
    </row>
    <row r="8646" spans="1:2" x14ac:dyDescent="0.25">
      <c r="A8646" s="13">
        <v>87.460000000000093</v>
      </c>
      <c r="B8646" s="49" t="s">
        <v>26</v>
      </c>
    </row>
    <row r="8647" spans="1:2" x14ac:dyDescent="0.25">
      <c r="A8647" s="13">
        <v>87.470000000000098</v>
      </c>
      <c r="B8647" s="49" t="s">
        <v>26</v>
      </c>
    </row>
    <row r="8648" spans="1:2" x14ac:dyDescent="0.25">
      <c r="A8648" s="13">
        <v>87.480000000000103</v>
      </c>
      <c r="B8648" s="49" t="s">
        <v>26</v>
      </c>
    </row>
    <row r="8649" spans="1:2" x14ac:dyDescent="0.25">
      <c r="A8649" s="13">
        <v>87.490000000000094</v>
      </c>
      <c r="B8649" s="49" t="s">
        <v>26</v>
      </c>
    </row>
    <row r="8650" spans="1:2" x14ac:dyDescent="0.25">
      <c r="A8650" s="13">
        <v>87.500000000000099</v>
      </c>
      <c r="B8650" s="49" t="s">
        <v>26</v>
      </c>
    </row>
    <row r="8651" spans="1:2" x14ac:dyDescent="0.25">
      <c r="A8651" s="13">
        <v>87.510000000000105</v>
      </c>
      <c r="B8651" s="49" t="s">
        <v>26</v>
      </c>
    </row>
    <row r="8652" spans="1:2" x14ac:dyDescent="0.25">
      <c r="A8652" s="13">
        <v>87.520000000000095</v>
      </c>
      <c r="B8652" s="49" t="s">
        <v>26</v>
      </c>
    </row>
    <row r="8653" spans="1:2" x14ac:dyDescent="0.25">
      <c r="A8653" s="13">
        <v>87.530000000000101</v>
      </c>
      <c r="B8653" s="49" t="s">
        <v>26</v>
      </c>
    </row>
    <row r="8654" spans="1:2" x14ac:dyDescent="0.25">
      <c r="A8654" s="13">
        <v>87.540000000000106</v>
      </c>
      <c r="B8654" s="49" t="s">
        <v>26</v>
      </c>
    </row>
    <row r="8655" spans="1:2" x14ac:dyDescent="0.25">
      <c r="A8655" s="13">
        <v>87.550000000000097</v>
      </c>
      <c r="B8655" s="49" t="s">
        <v>26</v>
      </c>
    </row>
    <row r="8656" spans="1:2" x14ac:dyDescent="0.25">
      <c r="A8656" s="13">
        <v>87.560000000000102</v>
      </c>
      <c r="B8656" s="49" t="s">
        <v>26</v>
      </c>
    </row>
    <row r="8657" spans="1:2" x14ac:dyDescent="0.25">
      <c r="A8657" s="13">
        <v>87.570000000000107</v>
      </c>
      <c r="B8657" s="49" t="s">
        <v>26</v>
      </c>
    </row>
    <row r="8658" spans="1:2" x14ac:dyDescent="0.25">
      <c r="A8658" s="13">
        <v>87.580000000000098</v>
      </c>
      <c r="B8658" s="49" t="s">
        <v>26</v>
      </c>
    </row>
    <row r="8659" spans="1:2" x14ac:dyDescent="0.25">
      <c r="A8659" s="13">
        <v>87.590000000000103</v>
      </c>
      <c r="B8659" s="49" t="s">
        <v>26</v>
      </c>
    </row>
    <row r="8660" spans="1:2" x14ac:dyDescent="0.25">
      <c r="A8660" s="13">
        <v>87.600000000000094</v>
      </c>
      <c r="B8660" s="49" t="s">
        <v>26</v>
      </c>
    </row>
    <row r="8661" spans="1:2" x14ac:dyDescent="0.25">
      <c r="A8661" s="13">
        <v>87.610000000000099</v>
      </c>
      <c r="B8661" s="49" t="s">
        <v>26</v>
      </c>
    </row>
    <row r="8662" spans="1:2" x14ac:dyDescent="0.25">
      <c r="A8662" s="13">
        <v>87.620000000000104</v>
      </c>
      <c r="B8662" s="49" t="s">
        <v>26</v>
      </c>
    </row>
    <row r="8663" spans="1:2" x14ac:dyDescent="0.25">
      <c r="A8663" s="13">
        <v>87.630000000000095</v>
      </c>
      <c r="B8663" s="49" t="s">
        <v>26</v>
      </c>
    </row>
    <row r="8664" spans="1:2" x14ac:dyDescent="0.25">
      <c r="A8664" s="13">
        <v>87.6400000000001</v>
      </c>
      <c r="B8664" s="49" t="s">
        <v>26</v>
      </c>
    </row>
    <row r="8665" spans="1:2" x14ac:dyDescent="0.25">
      <c r="A8665" s="13">
        <v>87.650000000000105</v>
      </c>
      <c r="B8665" s="49" t="s">
        <v>26</v>
      </c>
    </row>
    <row r="8666" spans="1:2" x14ac:dyDescent="0.25">
      <c r="A8666" s="13">
        <v>87.660000000000096</v>
      </c>
      <c r="B8666" s="49" t="s">
        <v>26</v>
      </c>
    </row>
    <row r="8667" spans="1:2" x14ac:dyDescent="0.25">
      <c r="A8667" s="13">
        <v>87.670000000000101</v>
      </c>
      <c r="B8667" s="49" t="s">
        <v>26</v>
      </c>
    </row>
    <row r="8668" spans="1:2" x14ac:dyDescent="0.25">
      <c r="A8668" s="13">
        <v>87.680000000000106</v>
      </c>
      <c r="B8668" s="49" t="s">
        <v>26</v>
      </c>
    </row>
    <row r="8669" spans="1:2" x14ac:dyDescent="0.25">
      <c r="A8669" s="13">
        <v>87.690000000000097</v>
      </c>
      <c r="B8669" s="49" t="s">
        <v>26</v>
      </c>
    </row>
    <row r="8670" spans="1:2" x14ac:dyDescent="0.25">
      <c r="A8670" s="13">
        <v>87.700000000000102</v>
      </c>
      <c r="B8670" s="49" t="s">
        <v>26</v>
      </c>
    </row>
    <row r="8671" spans="1:2" x14ac:dyDescent="0.25">
      <c r="A8671" s="13">
        <v>87.710000000000093</v>
      </c>
      <c r="B8671" s="49" t="s">
        <v>26</v>
      </c>
    </row>
    <row r="8672" spans="1:2" x14ac:dyDescent="0.25">
      <c r="A8672" s="13">
        <v>87.720000000000098</v>
      </c>
      <c r="B8672" s="49" t="s">
        <v>26</v>
      </c>
    </row>
    <row r="8673" spans="1:2" x14ac:dyDescent="0.25">
      <c r="A8673" s="13">
        <v>87.730000000000103</v>
      </c>
      <c r="B8673" s="49" t="s">
        <v>26</v>
      </c>
    </row>
    <row r="8674" spans="1:2" x14ac:dyDescent="0.25">
      <c r="A8674" s="13">
        <v>87.740000000000094</v>
      </c>
      <c r="B8674" s="49" t="s">
        <v>26</v>
      </c>
    </row>
    <row r="8675" spans="1:2" x14ac:dyDescent="0.25">
      <c r="A8675" s="13">
        <v>87.750000000000099</v>
      </c>
      <c r="B8675" s="49" t="s">
        <v>26</v>
      </c>
    </row>
    <row r="8676" spans="1:2" x14ac:dyDescent="0.25">
      <c r="A8676" s="13">
        <v>87.760000000000105</v>
      </c>
      <c r="B8676" s="49" t="s">
        <v>26</v>
      </c>
    </row>
    <row r="8677" spans="1:2" x14ac:dyDescent="0.25">
      <c r="A8677" s="13">
        <v>87.770000000000095</v>
      </c>
      <c r="B8677" s="49" t="s">
        <v>26</v>
      </c>
    </row>
    <row r="8678" spans="1:2" x14ac:dyDescent="0.25">
      <c r="A8678" s="13">
        <v>87.780000000000101</v>
      </c>
      <c r="B8678" s="49" t="s">
        <v>26</v>
      </c>
    </row>
    <row r="8679" spans="1:2" x14ac:dyDescent="0.25">
      <c r="A8679" s="13">
        <v>87.790000000000106</v>
      </c>
      <c r="B8679" s="49" t="s">
        <v>26</v>
      </c>
    </row>
    <row r="8680" spans="1:2" x14ac:dyDescent="0.25">
      <c r="A8680" s="13">
        <v>87.800000000000097</v>
      </c>
      <c r="B8680" s="49" t="s">
        <v>26</v>
      </c>
    </row>
    <row r="8681" spans="1:2" x14ac:dyDescent="0.25">
      <c r="A8681" s="13">
        <v>87.810000000000102</v>
      </c>
      <c r="B8681" s="49" t="s">
        <v>26</v>
      </c>
    </row>
    <row r="8682" spans="1:2" x14ac:dyDescent="0.25">
      <c r="A8682" s="13">
        <v>87.820000000000107</v>
      </c>
      <c r="B8682" s="49" t="s">
        <v>26</v>
      </c>
    </row>
    <row r="8683" spans="1:2" x14ac:dyDescent="0.25">
      <c r="A8683" s="13">
        <v>87.830000000000098</v>
      </c>
      <c r="B8683" s="49" t="s">
        <v>26</v>
      </c>
    </row>
    <row r="8684" spans="1:2" x14ac:dyDescent="0.25">
      <c r="A8684" s="13">
        <v>87.840000000000103</v>
      </c>
      <c r="B8684" s="49" t="s">
        <v>26</v>
      </c>
    </row>
    <row r="8685" spans="1:2" x14ac:dyDescent="0.25">
      <c r="A8685" s="13">
        <v>87.850000000000094</v>
      </c>
      <c r="B8685" s="49" t="s">
        <v>26</v>
      </c>
    </row>
    <row r="8686" spans="1:2" x14ac:dyDescent="0.25">
      <c r="A8686" s="13">
        <v>87.860000000000099</v>
      </c>
      <c r="B8686" s="49" t="s">
        <v>26</v>
      </c>
    </row>
    <row r="8687" spans="1:2" x14ac:dyDescent="0.25">
      <c r="A8687" s="13">
        <v>87.870000000000104</v>
      </c>
      <c r="B8687" s="49" t="s">
        <v>26</v>
      </c>
    </row>
    <row r="8688" spans="1:2" x14ac:dyDescent="0.25">
      <c r="A8688" s="13">
        <v>87.880000000000095</v>
      </c>
      <c r="B8688" s="49" t="s">
        <v>26</v>
      </c>
    </row>
    <row r="8689" spans="1:2" x14ac:dyDescent="0.25">
      <c r="A8689" s="13">
        <v>87.8900000000001</v>
      </c>
      <c r="B8689" s="49" t="s">
        <v>26</v>
      </c>
    </row>
    <row r="8690" spans="1:2" x14ac:dyDescent="0.25">
      <c r="A8690" s="13">
        <v>87.900000000000105</v>
      </c>
      <c r="B8690" s="49" t="s">
        <v>26</v>
      </c>
    </row>
    <row r="8691" spans="1:2" x14ac:dyDescent="0.25">
      <c r="A8691" s="13">
        <v>87.910000000000096</v>
      </c>
      <c r="B8691" s="49" t="s">
        <v>26</v>
      </c>
    </row>
    <row r="8692" spans="1:2" x14ac:dyDescent="0.25">
      <c r="A8692" s="13">
        <v>87.920000000000101</v>
      </c>
      <c r="B8692" s="49" t="s">
        <v>26</v>
      </c>
    </row>
    <row r="8693" spans="1:2" x14ac:dyDescent="0.25">
      <c r="A8693" s="13">
        <v>87.930000000000106</v>
      </c>
      <c r="B8693" s="49" t="s">
        <v>26</v>
      </c>
    </row>
    <row r="8694" spans="1:2" x14ac:dyDescent="0.25">
      <c r="A8694" s="13">
        <v>87.940000000000097</v>
      </c>
      <c r="B8694" s="49" t="s">
        <v>26</v>
      </c>
    </row>
    <row r="8695" spans="1:2" x14ac:dyDescent="0.25">
      <c r="A8695" s="13">
        <v>87.950000000000102</v>
      </c>
      <c r="B8695" s="49" t="s">
        <v>26</v>
      </c>
    </row>
    <row r="8696" spans="1:2" x14ac:dyDescent="0.25">
      <c r="A8696" s="13">
        <v>87.960000000000093</v>
      </c>
      <c r="B8696" s="49" t="s">
        <v>26</v>
      </c>
    </row>
    <row r="8697" spans="1:2" x14ac:dyDescent="0.25">
      <c r="A8697" s="13">
        <v>87.970000000000098</v>
      </c>
      <c r="B8697" s="49" t="s">
        <v>26</v>
      </c>
    </row>
    <row r="8698" spans="1:2" x14ac:dyDescent="0.25">
      <c r="A8698" s="13">
        <v>87.980000000000103</v>
      </c>
      <c r="B8698" s="49" t="s">
        <v>26</v>
      </c>
    </row>
    <row r="8699" spans="1:2" x14ac:dyDescent="0.25">
      <c r="A8699" s="13">
        <v>87.990000000000094</v>
      </c>
      <c r="B8699" s="49" t="s">
        <v>26</v>
      </c>
    </row>
    <row r="8700" spans="1:2" x14ac:dyDescent="0.25">
      <c r="A8700" s="13">
        <v>88.000000000000099</v>
      </c>
      <c r="B8700" s="49" t="s">
        <v>26</v>
      </c>
    </row>
    <row r="8701" spans="1:2" x14ac:dyDescent="0.25">
      <c r="A8701" s="13">
        <v>88.010000000000105</v>
      </c>
      <c r="B8701" s="49" t="s">
        <v>26</v>
      </c>
    </row>
    <row r="8702" spans="1:2" x14ac:dyDescent="0.25">
      <c r="A8702" s="13">
        <v>88.020000000000095</v>
      </c>
      <c r="B8702" s="49" t="s">
        <v>26</v>
      </c>
    </row>
    <row r="8703" spans="1:2" x14ac:dyDescent="0.25">
      <c r="A8703" s="13">
        <v>88.030000000000101</v>
      </c>
      <c r="B8703" s="49" t="s">
        <v>26</v>
      </c>
    </row>
    <row r="8704" spans="1:2" x14ac:dyDescent="0.25">
      <c r="A8704" s="13">
        <v>88.040000000000106</v>
      </c>
      <c r="B8704" s="49" t="s">
        <v>26</v>
      </c>
    </row>
    <row r="8705" spans="1:2" x14ac:dyDescent="0.25">
      <c r="A8705" s="13">
        <v>88.050000000000097</v>
      </c>
      <c r="B8705" s="49" t="s">
        <v>26</v>
      </c>
    </row>
    <row r="8706" spans="1:2" x14ac:dyDescent="0.25">
      <c r="A8706" s="13">
        <v>88.060000000000102</v>
      </c>
      <c r="B8706" s="49" t="s">
        <v>26</v>
      </c>
    </row>
    <row r="8707" spans="1:2" x14ac:dyDescent="0.25">
      <c r="A8707" s="13">
        <v>88.070000000000107</v>
      </c>
      <c r="B8707" s="49" t="s">
        <v>26</v>
      </c>
    </row>
    <row r="8708" spans="1:2" x14ac:dyDescent="0.25">
      <c r="A8708" s="13">
        <v>88.080000000000098</v>
      </c>
      <c r="B8708" s="49" t="s">
        <v>26</v>
      </c>
    </row>
    <row r="8709" spans="1:2" x14ac:dyDescent="0.25">
      <c r="A8709" s="13">
        <v>88.090000000000103</v>
      </c>
      <c r="B8709" s="49" t="s">
        <v>26</v>
      </c>
    </row>
    <row r="8710" spans="1:2" x14ac:dyDescent="0.25">
      <c r="A8710" s="13">
        <v>88.100000000000094</v>
      </c>
      <c r="B8710" s="49" t="s">
        <v>26</v>
      </c>
    </row>
    <row r="8711" spans="1:2" x14ac:dyDescent="0.25">
      <c r="A8711" s="13">
        <v>88.110000000000099</v>
      </c>
      <c r="B8711" s="49" t="s">
        <v>26</v>
      </c>
    </row>
    <row r="8712" spans="1:2" x14ac:dyDescent="0.25">
      <c r="A8712" s="13">
        <v>88.120000000000104</v>
      </c>
      <c r="B8712" s="49" t="s">
        <v>26</v>
      </c>
    </row>
    <row r="8713" spans="1:2" x14ac:dyDescent="0.25">
      <c r="A8713" s="13">
        <v>88.130000000000095</v>
      </c>
      <c r="B8713" s="49" t="s">
        <v>26</v>
      </c>
    </row>
    <row r="8714" spans="1:2" x14ac:dyDescent="0.25">
      <c r="A8714" s="13">
        <v>88.1400000000001</v>
      </c>
      <c r="B8714" s="49" t="s">
        <v>26</v>
      </c>
    </row>
    <row r="8715" spans="1:2" x14ac:dyDescent="0.25">
      <c r="A8715" s="13">
        <v>88.150000000000105</v>
      </c>
      <c r="B8715" s="49" t="s">
        <v>26</v>
      </c>
    </row>
    <row r="8716" spans="1:2" x14ac:dyDescent="0.25">
      <c r="A8716" s="13">
        <v>88.160000000000096</v>
      </c>
      <c r="B8716" s="49" t="s">
        <v>26</v>
      </c>
    </row>
    <row r="8717" spans="1:2" x14ac:dyDescent="0.25">
      <c r="A8717" s="13">
        <v>88.170000000000101</v>
      </c>
      <c r="B8717" s="49" t="s">
        <v>26</v>
      </c>
    </row>
    <row r="8718" spans="1:2" x14ac:dyDescent="0.25">
      <c r="A8718" s="13">
        <v>88.180000000000106</v>
      </c>
      <c r="B8718" s="49" t="s">
        <v>26</v>
      </c>
    </row>
    <row r="8719" spans="1:2" x14ac:dyDescent="0.25">
      <c r="A8719" s="13">
        <v>88.190000000000097</v>
      </c>
      <c r="B8719" s="49" t="s">
        <v>26</v>
      </c>
    </row>
    <row r="8720" spans="1:2" x14ac:dyDescent="0.25">
      <c r="A8720" s="13">
        <v>88.200000000000102</v>
      </c>
      <c r="B8720" s="49" t="s">
        <v>26</v>
      </c>
    </row>
    <row r="8721" spans="1:2" x14ac:dyDescent="0.25">
      <c r="A8721" s="13">
        <v>88.210000000000093</v>
      </c>
      <c r="B8721" s="49" t="s">
        <v>26</v>
      </c>
    </row>
    <row r="8722" spans="1:2" x14ac:dyDescent="0.25">
      <c r="A8722" s="13">
        <v>88.220000000000098</v>
      </c>
      <c r="B8722" s="49" t="s">
        <v>26</v>
      </c>
    </row>
    <row r="8723" spans="1:2" x14ac:dyDescent="0.25">
      <c r="A8723" s="13">
        <v>88.230000000000103</v>
      </c>
      <c r="B8723" s="49" t="s">
        <v>26</v>
      </c>
    </row>
    <row r="8724" spans="1:2" x14ac:dyDescent="0.25">
      <c r="A8724" s="13">
        <v>88.240000000000094</v>
      </c>
      <c r="B8724" s="49" t="s">
        <v>26</v>
      </c>
    </row>
    <row r="8725" spans="1:2" x14ac:dyDescent="0.25">
      <c r="A8725" s="13">
        <v>88.250000000000099</v>
      </c>
      <c r="B8725" s="49" t="s">
        <v>26</v>
      </c>
    </row>
    <row r="8726" spans="1:2" x14ac:dyDescent="0.25">
      <c r="A8726" s="13">
        <v>88.260000000000105</v>
      </c>
      <c r="B8726" s="49" t="s">
        <v>26</v>
      </c>
    </row>
    <row r="8727" spans="1:2" x14ac:dyDescent="0.25">
      <c r="A8727" s="13">
        <v>88.270000000000095</v>
      </c>
      <c r="B8727" s="49" t="s">
        <v>26</v>
      </c>
    </row>
    <row r="8728" spans="1:2" x14ac:dyDescent="0.25">
      <c r="A8728" s="13">
        <v>88.280000000000101</v>
      </c>
      <c r="B8728" s="49" t="s">
        <v>26</v>
      </c>
    </row>
    <row r="8729" spans="1:2" x14ac:dyDescent="0.25">
      <c r="A8729" s="13">
        <v>88.290000000000106</v>
      </c>
      <c r="B8729" s="49" t="s">
        <v>26</v>
      </c>
    </row>
    <row r="8730" spans="1:2" x14ac:dyDescent="0.25">
      <c r="A8730" s="13">
        <v>88.300000000000097</v>
      </c>
      <c r="B8730" s="49" t="s">
        <v>26</v>
      </c>
    </row>
    <row r="8731" spans="1:2" x14ac:dyDescent="0.25">
      <c r="A8731" s="13">
        <v>88.310000000000102</v>
      </c>
      <c r="B8731" s="49" t="s">
        <v>26</v>
      </c>
    </row>
    <row r="8732" spans="1:2" x14ac:dyDescent="0.25">
      <c r="A8732" s="13">
        <v>88.320000000000107</v>
      </c>
      <c r="B8732" s="49" t="s">
        <v>26</v>
      </c>
    </row>
    <row r="8733" spans="1:2" x14ac:dyDescent="0.25">
      <c r="A8733" s="13">
        <v>88.330000000000098</v>
      </c>
      <c r="B8733" s="49" t="s">
        <v>26</v>
      </c>
    </row>
    <row r="8734" spans="1:2" x14ac:dyDescent="0.25">
      <c r="A8734" s="13">
        <v>88.340000000000103</v>
      </c>
      <c r="B8734" s="49" t="s">
        <v>26</v>
      </c>
    </row>
    <row r="8735" spans="1:2" x14ac:dyDescent="0.25">
      <c r="A8735" s="13">
        <v>88.350000000000094</v>
      </c>
      <c r="B8735" s="49" t="s">
        <v>26</v>
      </c>
    </row>
    <row r="8736" spans="1:2" x14ac:dyDescent="0.25">
      <c r="A8736" s="13">
        <v>88.360000000000099</v>
      </c>
      <c r="B8736" s="49" t="s">
        <v>26</v>
      </c>
    </row>
    <row r="8737" spans="1:2" x14ac:dyDescent="0.25">
      <c r="A8737" s="13">
        <v>88.370000000000104</v>
      </c>
      <c r="B8737" s="49" t="s">
        <v>26</v>
      </c>
    </row>
    <row r="8738" spans="1:2" x14ac:dyDescent="0.25">
      <c r="A8738" s="13">
        <v>88.380000000000095</v>
      </c>
      <c r="B8738" s="49" t="s">
        <v>26</v>
      </c>
    </row>
    <row r="8739" spans="1:2" x14ac:dyDescent="0.25">
      <c r="A8739" s="13">
        <v>88.3900000000001</v>
      </c>
      <c r="B8739" s="49" t="s">
        <v>26</v>
      </c>
    </row>
    <row r="8740" spans="1:2" x14ac:dyDescent="0.25">
      <c r="A8740" s="13">
        <v>88.400000000000105</v>
      </c>
      <c r="B8740" s="49" t="s">
        <v>26</v>
      </c>
    </row>
    <row r="8741" spans="1:2" x14ac:dyDescent="0.25">
      <c r="A8741" s="13">
        <v>88.410000000000096</v>
      </c>
      <c r="B8741" s="49" t="s">
        <v>26</v>
      </c>
    </row>
    <row r="8742" spans="1:2" x14ac:dyDescent="0.25">
      <c r="A8742" s="13">
        <v>88.420000000000101</v>
      </c>
      <c r="B8742" s="49" t="s">
        <v>26</v>
      </c>
    </row>
    <row r="8743" spans="1:2" x14ac:dyDescent="0.25">
      <c r="A8743" s="13">
        <v>88.430000000000106</v>
      </c>
      <c r="B8743" s="49" t="s">
        <v>26</v>
      </c>
    </row>
    <row r="8744" spans="1:2" x14ac:dyDescent="0.25">
      <c r="A8744" s="13">
        <v>88.440000000000097</v>
      </c>
      <c r="B8744" s="49" t="s">
        <v>26</v>
      </c>
    </row>
    <row r="8745" spans="1:2" x14ac:dyDescent="0.25">
      <c r="A8745" s="13">
        <v>88.450000000000102</v>
      </c>
      <c r="B8745" s="49" t="s">
        <v>26</v>
      </c>
    </row>
    <row r="8746" spans="1:2" x14ac:dyDescent="0.25">
      <c r="A8746" s="13">
        <v>88.460000000000093</v>
      </c>
      <c r="B8746" s="49" t="s">
        <v>26</v>
      </c>
    </row>
    <row r="8747" spans="1:2" x14ac:dyDescent="0.25">
      <c r="A8747" s="13">
        <v>88.470000000000098</v>
      </c>
      <c r="B8747" s="49" t="s">
        <v>26</v>
      </c>
    </row>
    <row r="8748" spans="1:2" x14ac:dyDescent="0.25">
      <c r="A8748" s="13">
        <v>88.480000000000103</v>
      </c>
      <c r="B8748" s="49" t="s">
        <v>26</v>
      </c>
    </row>
    <row r="8749" spans="1:2" x14ac:dyDescent="0.25">
      <c r="A8749" s="13">
        <v>88.490000000000094</v>
      </c>
      <c r="B8749" s="49" t="s">
        <v>26</v>
      </c>
    </row>
    <row r="8750" spans="1:2" x14ac:dyDescent="0.25">
      <c r="A8750" s="13">
        <v>88.500000000000099</v>
      </c>
      <c r="B8750" s="49" t="s">
        <v>26</v>
      </c>
    </row>
    <row r="8751" spans="1:2" x14ac:dyDescent="0.25">
      <c r="A8751" s="13">
        <v>88.510000000000105</v>
      </c>
      <c r="B8751" s="49" t="s">
        <v>26</v>
      </c>
    </row>
    <row r="8752" spans="1:2" x14ac:dyDescent="0.25">
      <c r="A8752" s="13">
        <v>88.520000000000095</v>
      </c>
      <c r="B8752" s="49" t="s">
        <v>26</v>
      </c>
    </row>
    <row r="8753" spans="1:2" x14ac:dyDescent="0.25">
      <c r="A8753" s="13">
        <v>88.530000000000101</v>
      </c>
      <c r="B8753" s="49" t="s">
        <v>26</v>
      </c>
    </row>
    <row r="8754" spans="1:2" x14ac:dyDescent="0.25">
      <c r="A8754" s="13">
        <v>88.540000000000106</v>
      </c>
      <c r="B8754" s="49" t="s">
        <v>26</v>
      </c>
    </row>
    <row r="8755" spans="1:2" x14ac:dyDescent="0.25">
      <c r="A8755" s="13">
        <v>88.550000000000097</v>
      </c>
      <c r="B8755" s="49" t="s">
        <v>26</v>
      </c>
    </row>
    <row r="8756" spans="1:2" x14ac:dyDescent="0.25">
      <c r="A8756" s="13">
        <v>88.560000000000102</v>
      </c>
      <c r="B8756" s="49" t="s">
        <v>26</v>
      </c>
    </row>
    <row r="8757" spans="1:2" x14ac:dyDescent="0.25">
      <c r="A8757" s="13">
        <v>88.570000000000107</v>
      </c>
      <c r="B8757" s="49" t="s">
        <v>26</v>
      </c>
    </row>
    <row r="8758" spans="1:2" x14ac:dyDescent="0.25">
      <c r="A8758" s="13">
        <v>88.580000000000098</v>
      </c>
      <c r="B8758" s="49" t="s">
        <v>26</v>
      </c>
    </row>
    <row r="8759" spans="1:2" x14ac:dyDescent="0.25">
      <c r="A8759" s="13">
        <v>88.590000000000103</v>
      </c>
      <c r="B8759" s="49" t="s">
        <v>26</v>
      </c>
    </row>
    <row r="8760" spans="1:2" x14ac:dyDescent="0.25">
      <c r="A8760" s="13">
        <v>88.600000000000094</v>
      </c>
      <c r="B8760" s="49" t="s">
        <v>26</v>
      </c>
    </row>
    <row r="8761" spans="1:2" x14ac:dyDescent="0.25">
      <c r="A8761" s="13">
        <v>88.610000000000099</v>
      </c>
      <c r="B8761" s="49" t="s">
        <v>26</v>
      </c>
    </row>
    <row r="8762" spans="1:2" x14ac:dyDescent="0.25">
      <c r="A8762" s="13">
        <v>88.620000000000104</v>
      </c>
      <c r="B8762" s="49" t="s">
        <v>26</v>
      </c>
    </row>
    <row r="8763" spans="1:2" x14ac:dyDescent="0.25">
      <c r="A8763" s="13">
        <v>88.630000000000095</v>
      </c>
      <c r="B8763" s="49" t="s">
        <v>26</v>
      </c>
    </row>
    <row r="8764" spans="1:2" x14ac:dyDescent="0.25">
      <c r="A8764" s="13">
        <v>88.6400000000001</v>
      </c>
      <c r="B8764" s="49" t="s">
        <v>26</v>
      </c>
    </row>
    <row r="8765" spans="1:2" x14ac:dyDescent="0.25">
      <c r="A8765" s="13">
        <v>88.650000000000105</v>
      </c>
      <c r="B8765" s="49" t="s">
        <v>26</v>
      </c>
    </row>
    <row r="8766" spans="1:2" x14ac:dyDescent="0.25">
      <c r="A8766" s="13">
        <v>88.660000000000096</v>
      </c>
      <c r="B8766" s="49" t="s">
        <v>26</v>
      </c>
    </row>
    <row r="8767" spans="1:2" x14ac:dyDescent="0.25">
      <c r="A8767" s="13">
        <v>88.670000000000101</v>
      </c>
      <c r="B8767" s="49" t="s">
        <v>26</v>
      </c>
    </row>
    <row r="8768" spans="1:2" x14ac:dyDescent="0.25">
      <c r="A8768" s="13">
        <v>88.680000000000106</v>
      </c>
      <c r="B8768" s="49" t="s">
        <v>26</v>
      </c>
    </row>
    <row r="8769" spans="1:2" x14ac:dyDescent="0.25">
      <c r="A8769" s="13">
        <v>88.690000000000097</v>
      </c>
      <c r="B8769" s="49" t="s">
        <v>26</v>
      </c>
    </row>
    <row r="8770" spans="1:2" x14ac:dyDescent="0.25">
      <c r="A8770" s="13">
        <v>88.700000000000102</v>
      </c>
      <c r="B8770" s="49" t="s">
        <v>26</v>
      </c>
    </row>
    <row r="8771" spans="1:2" x14ac:dyDescent="0.25">
      <c r="A8771" s="13">
        <v>88.710000000000093</v>
      </c>
      <c r="B8771" s="49" t="s">
        <v>26</v>
      </c>
    </row>
    <row r="8772" spans="1:2" x14ac:dyDescent="0.25">
      <c r="A8772" s="13">
        <v>88.720000000000098</v>
      </c>
      <c r="B8772" s="49" t="s">
        <v>26</v>
      </c>
    </row>
    <row r="8773" spans="1:2" x14ac:dyDescent="0.25">
      <c r="A8773" s="13">
        <v>88.730000000000103</v>
      </c>
      <c r="B8773" s="49" t="s">
        <v>26</v>
      </c>
    </row>
    <row r="8774" spans="1:2" x14ac:dyDescent="0.25">
      <c r="A8774" s="13">
        <v>88.740000000000094</v>
      </c>
      <c r="B8774" s="49" t="s">
        <v>26</v>
      </c>
    </row>
    <row r="8775" spans="1:2" x14ac:dyDescent="0.25">
      <c r="A8775" s="13">
        <v>88.750000000000099</v>
      </c>
      <c r="B8775" s="49" t="s">
        <v>26</v>
      </c>
    </row>
    <row r="8776" spans="1:2" x14ac:dyDescent="0.25">
      <c r="A8776" s="13">
        <v>88.760000000000105</v>
      </c>
      <c r="B8776" s="49" t="s">
        <v>26</v>
      </c>
    </row>
    <row r="8777" spans="1:2" x14ac:dyDescent="0.25">
      <c r="A8777" s="13">
        <v>88.770000000000095</v>
      </c>
      <c r="B8777" s="49" t="s">
        <v>26</v>
      </c>
    </row>
    <row r="8778" spans="1:2" x14ac:dyDescent="0.25">
      <c r="A8778" s="13">
        <v>88.780000000000101</v>
      </c>
      <c r="B8778" s="49" t="s">
        <v>26</v>
      </c>
    </row>
    <row r="8779" spans="1:2" x14ac:dyDescent="0.25">
      <c r="A8779" s="13">
        <v>88.790000000000106</v>
      </c>
      <c r="B8779" s="49" t="s">
        <v>26</v>
      </c>
    </row>
    <row r="8780" spans="1:2" x14ac:dyDescent="0.25">
      <c r="A8780" s="13">
        <v>88.800000000000097</v>
      </c>
      <c r="B8780" s="49" t="s">
        <v>26</v>
      </c>
    </row>
    <row r="8781" spans="1:2" x14ac:dyDescent="0.25">
      <c r="A8781" s="13">
        <v>88.810000000000102</v>
      </c>
      <c r="B8781" s="49" t="s">
        <v>26</v>
      </c>
    </row>
    <row r="8782" spans="1:2" x14ac:dyDescent="0.25">
      <c r="A8782" s="13">
        <v>88.820000000000107</v>
      </c>
      <c r="B8782" s="49" t="s">
        <v>26</v>
      </c>
    </row>
    <row r="8783" spans="1:2" x14ac:dyDescent="0.25">
      <c r="A8783" s="13">
        <v>88.830000000000098</v>
      </c>
      <c r="B8783" s="49" t="s">
        <v>26</v>
      </c>
    </row>
    <row r="8784" spans="1:2" x14ac:dyDescent="0.25">
      <c r="A8784" s="13">
        <v>88.840000000000103</v>
      </c>
      <c r="B8784" s="49" t="s">
        <v>26</v>
      </c>
    </row>
    <row r="8785" spans="1:2" x14ac:dyDescent="0.25">
      <c r="A8785" s="13">
        <v>88.850000000000094</v>
      </c>
      <c r="B8785" s="49" t="s">
        <v>26</v>
      </c>
    </row>
    <row r="8786" spans="1:2" x14ac:dyDescent="0.25">
      <c r="A8786" s="13">
        <v>88.860000000000099</v>
      </c>
      <c r="B8786" s="49" t="s">
        <v>26</v>
      </c>
    </row>
    <row r="8787" spans="1:2" x14ac:dyDescent="0.25">
      <c r="A8787" s="13">
        <v>88.870000000000104</v>
      </c>
      <c r="B8787" s="49" t="s">
        <v>26</v>
      </c>
    </row>
    <row r="8788" spans="1:2" x14ac:dyDescent="0.25">
      <c r="A8788" s="13">
        <v>88.880000000000095</v>
      </c>
      <c r="B8788" s="49" t="s">
        <v>26</v>
      </c>
    </row>
    <row r="8789" spans="1:2" x14ac:dyDescent="0.25">
      <c r="A8789" s="13">
        <v>88.8900000000001</v>
      </c>
      <c r="B8789" s="49" t="s">
        <v>26</v>
      </c>
    </row>
    <row r="8790" spans="1:2" x14ac:dyDescent="0.25">
      <c r="A8790" s="13">
        <v>88.900000000000105</v>
      </c>
      <c r="B8790" s="49" t="s">
        <v>26</v>
      </c>
    </row>
    <row r="8791" spans="1:2" x14ac:dyDescent="0.25">
      <c r="A8791" s="13">
        <v>88.910000000000096</v>
      </c>
      <c r="B8791" s="49" t="s">
        <v>26</v>
      </c>
    </row>
    <row r="8792" spans="1:2" x14ac:dyDescent="0.25">
      <c r="A8792" s="13">
        <v>88.920000000000101</v>
      </c>
      <c r="B8792" s="49" t="s">
        <v>26</v>
      </c>
    </row>
    <row r="8793" spans="1:2" x14ac:dyDescent="0.25">
      <c r="A8793" s="13">
        <v>88.930000000000106</v>
      </c>
      <c r="B8793" s="49" t="s">
        <v>26</v>
      </c>
    </row>
    <row r="8794" spans="1:2" x14ac:dyDescent="0.25">
      <c r="A8794" s="13">
        <v>88.940000000000097</v>
      </c>
      <c r="B8794" s="49" t="s">
        <v>26</v>
      </c>
    </row>
    <row r="8795" spans="1:2" x14ac:dyDescent="0.25">
      <c r="A8795" s="13">
        <v>88.950000000000102</v>
      </c>
      <c r="B8795" s="49" t="s">
        <v>26</v>
      </c>
    </row>
    <row r="8796" spans="1:2" x14ac:dyDescent="0.25">
      <c r="A8796" s="13">
        <v>88.960000000000093</v>
      </c>
      <c r="B8796" s="49" t="s">
        <v>26</v>
      </c>
    </row>
    <row r="8797" spans="1:2" x14ac:dyDescent="0.25">
      <c r="A8797" s="13">
        <v>88.970000000000098</v>
      </c>
      <c r="B8797" s="49" t="s">
        <v>26</v>
      </c>
    </row>
    <row r="8798" spans="1:2" x14ac:dyDescent="0.25">
      <c r="A8798" s="13">
        <v>88.980000000000103</v>
      </c>
      <c r="B8798" s="49" t="s">
        <v>26</v>
      </c>
    </row>
    <row r="8799" spans="1:2" x14ac:dyDescent="0.25">
      <c r="A8799" s="13">
        <v>88.990000000000094</v>
      </c>
      <c r="B8799" s="49" t="s">
        <v>26</v>
      </c>
    </row>
    <row r="8800" spans="1:2" x14ac:dyDescent="0.25">
      <c r="A8800" s="13">
        <v>89.000000000000099</v>
      </c>
      <c r="B8800" s="49" t="s">
        <v>26</v>
      </c>
    </row>
    <row r="8801" spans="1:2" x14ac:dyDescent="0.25">
      <c r="A8801" s="13">
        <v>89.010000000000105</v>
      </c>
      <c r="B8801" s="49" t="s">
        <v>26</v>
      </c>
    </row>
    <row r="8802" spans="1:2" x14ac:dyDescent="0.25">
      <c r="A8802" s="13">
        <v>89.020000000000095</v>
      </c>
      <c r="B8802" s="49" t="s">
        <v>26</v>
      </c>
    </row>
    <row r="8803" spans="1:2" x14ac:dyDescent="0.25">
      <c r="A8803" s="13">
        <v>89.030000000000101</v>
      </c>
      <c r="B8803" s="49" t="s">
        <v>26</v>
      </c>
    </row>
    <row r="8804" spans="1:2" x14ac:dyDescent="0.25">
      <c r="A8804" s="13">
        <v>89.040000000000106</v>
      </c>
      <c r="B8804" s="49" t="s">
        <v>26</v>
      </c>
    </row>
    <row r="8805" spans="1:2" x14ac:dyDescent="0.25">
      <c r="A8805" s="13">
        <v>89.050000000000097</v>
      </c>
      <c r="B8805" s="49" t="s">
        <v>26</v>
      </c>
    </row>
    <row r="8806" spans="1:2" x14ac:dyDescent="0.25">
      <c r="A8806" s="13">
        <v>89.060000000000102</v>
      </c>
      <c r="B8806" s="49" t="s">
        <v>26</v>
      </c>
    </row>
    <row r="8807" spans="1:2" x14ac:dyDescent="0.25">
      <c r="A8807" s="13">
        <v>89.070000000000107</v>
      </c>
      <c r="B8807" s="49" t="s">
        <v>26</v>
      </c>
    </row>
    <row r="8808" spans="1:2" x14ac:dyDescent="0.25">
      <c r="A8808" s="13">
        <v>89.080000000000098</v>
      </c>
      <c r="B8808" s="49" t="s">
        <v>26</v>
      </c>
    </row>
    <row r="8809" spans="1:2" x14ac:dyDescent="0.25">
      <c r="A8809" s="13">
        <v>89.090000000000103</v>
      </c>
      <c r="B8809" s="49" t="s">
        <v>26</v>
      </c>
    </row>
    <row r="8810" spans="1:2" x14ac:dyDescent="0.25">
      <c r="A8810" s="13">
        <v>89.100000000000094</v>
      </c>
      <c r="B8810" s="49" t="s">
        <v>26</v>
      </c>
    </row>
    <row r="8811" spans="1:2" x14ac:dyDescent="0.25">
      <c r="A8811" s="13">
        <v>89.110000000000099</v>
      </c>
      <c r="B8811" s="49" t="s">
        <v>26</v>
      </c>
    </row>
    <row r="8812" spans="1:2" x14ac:dyDescent="0.25">
      <c r="A8812" s="13">
        <v>89.120000000000104</v>
      </c>
      <c r="B8812" s="49" t="s">
        <v>26</v>
      </c>
    </row>
    <row r="8813" spans="1:2" x14ac:dyDescent="0.25">
      <c r="A8813" s="13">
        <v>89.130000000000095</v>
      </c>
      <c r="B8813" s="49" t="s">
        <v>26</v>
      </c>
    </row>
    <row r="8814" spans="1:2" x14ac:dyDescent="0.25">
      <c r="A8814" s="13">
        <v>89.1400000000001</v>
      </c>
      <c r="B8814" s="49" t="s">
        <v>26</v>
      </c>
    </row>
    <row r="8815" spans="1:2" x14ac:dyDescent="0.25">
      <c r="A8815" s="13">
        <v>89.150000000000105</v>
      </c>
      <c r="B8815" s="49" t="s">
        <v>26</v>
      </c>
    </row>
    <row r="8816" spans="1:2" x14ac:dyDescent="0.25">
      <c r="A8816" s="13">
        <v>89.160000000000096</v>
      </c>
      <c r="B8816" s="49" t="s">
        <v>26</v>
      </c>
    </row>
    <row r="8817" spans="1:2" x14ac:dyDescent="0.25">
      <c r="A8817" s="13">
        <v>89.170000000000101</v>
      </c>
      <c r="B8817" s="49" t="s">
        <v>26</v>
      </c>
    </row>
    <row r="8818" spans="1:2" x14ac:dyDescent="0.25">
      <c r="A8818" s="13">
        <v>89.180000000000106</v>
      </c>
      <c r="B8818" s="49" t="s">
        <v>26</v>
      </c>
    </row>
    <row r="8819" spans="1:2" x14ac:dyDescent="0.25">
      <c r="A8819" s="13">
        <v>89.190000000000097</v>
      </c>
      <c r="B8819" s="49" t="s">
        <v>26</v>
      </c>
    </row>
    <row r="8820" spans="1:2" x14ac:dyDescent="0.25">
      <c r="A8820" s="13">
        <v>89.200000000000102</v>
      </c>
      <c r="B8820" s="49" t="s">
        <v>26</v>
      </c>
    </row>
    <row r="8821" spans="1:2" x14ac:dyDescent="0.25">
      <c r="A8821" s="13">
        <v>89.210000000000093</v>
      </c>
      <c r="B8821" s="49" t="s">
        <v>26</v>
      </c>
    </row>
    <row r="8822" spans="1:2" x14ac:dyDescent="0.25">
      <c r="A8822" s="13">
        <v>89.220000000000098</v>
      </c>
      <c r="B8822" s="49" t="s">
        <v>26</v>
      </c>
    </row>
    <row r="8823" spans="1:2" x14ac:dyDescent="0.25">
      <c r="A8823" s="13">
        <v>89.230000000000103</v>
      </c>
      <c r="B8823" s="49" t="s">
        <v>26</v>
      </c>
    </row>
    <row r="8824" spans="1:2" x14ac:dyDescent="0.25">
      <c r="A8824" s="13">
        <v>89.240000000000094</v>
      </c>
      <c r="B8824" s="49" t="s">
        <v>26</v>
      </c>
    </row>
    <row r="8825" spans="1:2" x14ac:dyDescent="0.25">
      <c r="A8825" s="13">
        <v>89.250000000000099</v>
      </c>
      <c r="B8825" s="49" t="s">
        <v>26</v>
      </c>
    </row>
    <row r="8826" spans="1:2" x14ac:dyDescent="0.25">
      <c r="A8826" s="13">
        <v>89.260000000000105</v>
      </c>
      <c r="B8826" s="49" t="s">
        <v>26</v>
      </c>
    </row>
    <row r="8827" spans="1:2" x14ac:dyDescent="0.25">
      <c r="A8827" s="13">
        <v>89.270000000000095</v>
      </c>
      <c r="B8827" s="49" t="s">
        <v>26</v>
      </c>
    </row>
    <row r="8828" spans="1:2" x14ac:dyDescent="0.25">
      <c r="A8828" s="13">
        <v>89.280000000000101</v>
      </c>
      <c r="B8828" s="49" t="s">
        <v>26</v>
      </c>
    </row>
    <row r="8829" spans="1:2" x14ac:dyDescent="0.25">
      <c r="A8829" s="13">
        <v>89.290000000000106</v>
      </c>
      <c r="B8829" s="49" t="s">
        <v>26</v>
      </c>
    </row>
    <row r="8830" spans="1:2" x14ac:dyDescent="0.25">
      <c r="A8830" s="13">
        <v>89.300000000000097</v>
      </c>
      <c r="B8830" s="49" t="s">
        <v>26</v>
      </c>
    </row>
    <row r="8831" spans="1:2" x14ac:dyDescent="0.25">
      <c r="A8831" s="13">
        <v>89.310000000000102</v>
      </c>
      <c r="B8831" s="49" t="s">
        <v>26</v>
      </c>
    </row>
    <row r="8832" spans="1:2" x14ac:dyDescent="0.25">
      <c r="A8832" s="13">
        <v>89.320000000000107</v>
      </c>
      <c r="B8832" s="49" t="s">
        <v>26</v>
      </c>
    </row>
    <row r="8833" spans="1:2" x14ac:dyDescent="0.25">
      <c r="A8833" s="13">
        <v>89.330000000000098</v>
      </c>
      <c r="B8833" s="49" t="s">
        <v>26</v>
      </c>
    </row>
    <row r="8834" spans="1:2" x14ac:dyDescent="0.25">
      <c r="A8834" s="13">
        <v>89.340000000000103</v>
      </c>
      <c r="B8834" s="49" t="s">
        <v>26</v>
      </c>
    </row>
    <row r="8835" spans="1:2" x14ac:dyDescent="0.25">
      <c r="A8835" s="13">
        <v>89.350000000000094</v>
      </c>
      <c r="B8835" s="49" t="s">
        <v>26</v>
      </c>
    </row>
    <row r="8836" spans="1:2" x14ac:dyDescent="0.25">
      <c r="A8836" s="13">
        <v>89.360000000000099</v>
      </c>
      <c r="B8836" s="49" t="s">
        <v>26</v>
      </c>
    </row>
    <row r="8837" spans="1:2" x14ac:dyDescent="0.25">
      <c r="A8837" s="13">
        <v>89.370000000000104</v>
      </c>
      <c r="B8837" s="49" t="s">
        <v>26</v>
      </c>
    </row>
    <row r="8838" spans="1:2" x14ac:dyDescent="0.25">
      <c r="A8838" s="13">
        <v>89.380000000000095</v>
      </c>
      <c r="B8838" s="49" t="s">
        <v>26</v>
      </c>
    </row>
    <row r="8839" spans="1:2" x14ac:dyDescent="0.25">
      <c r="A8839" s="13">
        <v>89.3900000000001</v>
      </c>
      <c r="B8839" s="49" t="s">
        <v>26</v>
      </c>
    </row>
    <row r="8840" spans="1:2" x14ac:dyDescent="0.25">
      <c r="A8840" s="13">
        <v>89.400000000000105</v>
      </c>
      <c r="B8840" s="49" t="s">
        <v>26</v>
      </c>
    </row>
    <row r="8841" spans="1:2" x14ac:dyDescent="0.25">
      <c r="A8841" s="13">
        <v>89.410000000000096</v>
      </c>
      <c r="B8841" s="49" t="s">
        <v>26</v>
      </c>
    </row>
    <row r="8842" spans="1:2" x14ac:dyDescent="0.25">
      <c r="A8842" s="13">
        <v>89.420000000000101</v>
      </c>
      <c r="B8842" s="49" t="s">
        <v>26</v>
      </c>
    </row>
    <row r="8843" spans="1:2" x14ac:dyDescent="0.25">
      <c r="A8843" s="13">
        <v>89.430000000000106</v>
      </c>
      <c r="B8843" s="49" t="s">
        <v>26</v>
      </c>
    </row>
    <row r="8844" spans="1:2" x14ac:dyDescent="0.25">
      <c r="A8844" s="13">
        <v>89.440000000000097</v>
      </c>
      <c r="B8844" s="49" t="s">
        <v>26</v>
      </c>
    </row>
    <row r="8845" spans="1:2" x14ac:dyDescent="0.25">
      <c r="A8845" s="13">
        <v>89.450000000000102</v>
      </c>
      <c r="B8845" s="49" t="s">
        <v>26</v>
      </c>
    </row>
    <row r="8846" spans="1:2" x14ac:dyDescent="0.25">
      <c r="A8846" s="13">
        <v>89.460000000000093</v>
      </c>
      <c r="B8846" s="49" t="s">
        <v>26</v>
      </c>
    </row>
    <row r="8847" spans="1:2" x14ac:dyDescent="0.25">
      <c r="A8847" s="13">
        <v>89.470000000000098</v>
      </c>
      <c r="B8847" s="49" t="s">
        <v>26</v>
      </c>
    </row>
    <row r="8848" spans="1:2" x14ac:dyDescent="0.25">
      <c r="A8848" s="13">
        <v>89.480000000000103</v>
      </c>
      <c r="B8848" s="49" t="s">
        <v>26</v>
      </c>
    </row>
    <row r="8849" spans="1:2" x14ac:dyDescent="0.25">
      <c r="A8849" s="13">
        <v>89.490000000000094</v>
      </c>
      <c r="B8849" s="49" t="s">
        <v>26</v>
      </c>
    </row>
    <row r="8850" spans="1:2" x14ac:dyDescent="0.25">
      <c r="A8850" s="13">
        <v>89.500000000000099</v>
      </c>
      <c r="B8850" s="49" t="s">
        <v>26</v>
      </c>
    </row>
    <row r="8851" spans="1:2" x14ac:dyDescent="0.25">
      <c r="A8851" s="13">
        <v>89.510000000000105</v>
      </c>
      <c r="B8851" s="49" t="s">
        <v>26</v>
      </c>
    </row>
    <row r="8852" spans="1:2" x14ac:dyDescent="0.25">
      <c r="A8852" s="13">
        <v>89.520000000000095</v>
      </c>
      <c r="B8852" s="49" t="s">
        <v>26</v>
      </c>
    </row>
    <row r="8853" spans="1:2" x14ac:dyDescent="0.25">
      <c r="A8853" s="13">
        <v>89.530000000000101</v>
      </c>
      <c r="B8853" s="49" t="s">
        <v>26</v>
      </c>
    </row>
    <row r="8854" spans="1:2" x14ac:dyDescent="0.25">
      <c r="A8854" s="13">
        <v>89.540000000000106</v>
      </c>
      <c r="B8854" s="49" t="s">
        <v>26</v>
      </c>
    </row>
    <row r="8855" spans="1:2" x14ac:dyDescent="0.25">
      <c r="A8855" s="13">
        <v>89.550000000000097</v>
      </c>
      <c r="B8855" s="49" t="s">
        <v>26</v>
      </c>
    </row>
    <row r="8856" spans="1:2" x14ac:dyDescent="0.25">
      <c r="A8856" s="13">
        <v>89.560000000000102</v>
      </c>
      <c r="B8856" s="49" t="s">
        <v>26</v>
      </c>
    </row>
    <row r="8857" spans="1:2" x14ac:dyDescent="0.25">
      <c r="A8857" s="13">
        <v>89.570000000000107</v>
      </c>
      <c r="B8857" s="49" t="s">
        <v>26</v>
      </c>
    </row>
    <row r="8858" spans="1:2" x14ac:dyDescent="0.25">
      <c r="A8858" s="13">
        <v>89.580000000000098</v>
      </c>
      <c r="B8858" s="49" t="s">
        <v>26</v>
      </c>
    </row>
    <row r="8859" spans="1:2" x14ac:dyDescent="0.25">
      <c r="A8859" s="13">
        <v>89.590000000000103</v>
      </c>
      <c r="B8859" s="49" t="s">
        <v>26</v>
      </c>
    </row>
    <row r="8860" spans="1:2" x14ac:dyDescent="0.25">
      <c r="A8860" s="13">
        <v>89.600000000000094</v>
      </c>
      <c r="B8860" s="49" t="s">
        <v>26</v>
      </c>
    </row>
    <row r="8861" spans="1:2" x14ac:dyDescent="0.25">
      <c r="A8861" s="13">
        <v>89.610000000000099</v>
      </c>
      <c r="B8861" s="49" t="s">
        <v>26</v>
      </c>
    </row>
    <row r="8862" spans="1:2" x14ac:dyDescent="0.25">
      <c r="A8862" s="13">
        <v>89.620000000000104</v>
      </c>
      <c r="B8862" s="49" t="s">
        <v>26</v>
      </c>
    </row>
    <row r="8863" spans="1:2" x14ac:dyDescent="0.25">
      <c r="A8863" s="13">
        <v>89.630000000000095</v>
      </c>
      <c r="B8863" s="49" t="s">
        <v>26</v>
      </c>
    </row>
    <row r="8864" spans="1:2" x14ac:dyDescent="0.25">
      <c r="A8864" s="13">
        <v>89.6400000000001</v>
      </c>
      <c r="B8864" s="49" t="s">
        <v>26</v>
      </c>
    </row>
    <row r="8865" spans="1:2" x14ac:dyDescent="0.25">
      <c r="A8865" s="13">
        <v>89.650000000000105</v>
      </c>
      <c r="B8865" s="49" t="s">
        <v>26</v>
      </c>
    </row>
    <row r="8866" spans="1:2" x14ac:dyDescent="0.25">
      <c r="A8866" s="13">
        <v>89.660000000000096</v>
      </c>
      <c r="B8866" s="49" t="s">
        <v>26</v>
      </c>
    </row>
    <row r="8867" spans="1:2" x14ac:dyDescent="0.25">
      <c r="A8867" s="13">
        <v>89.670000000000101</v>
      </c>
      <c r="B8867" s="49" t="s">
        <v>26</v>
      </c>
    </row>
    <row r="8868" spans="1:2" x14ac:dyDescent="0.25">
      <c r="A8868" s="13">
        <v>89.680000000000106</v>
      </c>
      <c r="B8868" s="49" t="s">
        <v>26</v>
      </c>
    </row>
    <row r="8869" spans="1:2" x14ac:dyDescent="0.25">
      <c r="A8869" s="13">
        <v>89.690000000000097</v>
      </c>
      <c r="B8869" s="49" t="s">
        <v>26</v>
      </c>
    </row>
    <row r="8870" spans="1:2" x14ac:dyDescent="0.25">
      <c r="A8870" s="13">
        <v>89.700000000000102</v>
      </c>
      <c r="B8870" s="49" t="s">
        <v>26</v>
      </c>
    </row>
    <row r="8871" spans="1:2" x14ac:dyDescent="0.25">
      <c r="A8871" s="13">
        <v>89.710000000000093</v>
      </c>
      <c r="B8871" s="49" t="s">
        <v>26</v>
      </c>
    </row>
    <row r="8872" spans="1:2" x14ac:dyDescent="0.25">
      <c r="A8872" s="13">
        <v>89.720000000000098</v>
      </c>
      <c r="B8872" s="49" t="s">
        <v>26</v>
      </c>
    </row>
    <row r="8873" spans="1:2" x14ac:dyDescent="0.25">
      <c r="A8873" s="13">
        <v>89.730000000000103</v>
      </c>
      <c r="B8873" s="49" t="s">
        <v>26</v>
      </c>
    </row>
    <row r="8874" spans="1:2" x14ac:dyDescent="0.25">
      <c r="A8874" s="13">
        <v>89.740000000000094</v>
      </c>
      <c r="B8874" s="49" t="s">
        <v>26</v>
      </c>
    </row>
    <row r="8875" spans="1:2" x14ac:dyDescent="0.25">
      <c r="A8875" s="13">
        <v>89.750000000000099</v>
      </c>
      <c r="B8875" s="49" t="s">
        <v>26</v>
      </c>
    </row>
    <row r="8876" spans="1:2" x14ac:dyDescent="0.25">
      <c r="A8876" s="13">
        <v>89.760000000000105</v>
      </c>
      <c r="B8876" s="49" t="s">
        <v>26</v>
      </c>
    </row>
    <row r="8877" spans="1:2" x14ac:dyDescent="0.25">
      <c r="A8877" s="13">
        <v>89.770000000000095</v>
      </c>
      <c r="B8877" s="49" t="s">
        <v>26</v>
      </c>
    </row>
    <row r="8878" spans="1:2" x14ac:dyDescent="0.25">
      <c r="A8878" s="13">
        <v>89.780000000000101</v>
      </c>
      <c r="B8878" s="49" t="s">
        <v>26</v>
      </c>
    </row>
    <row r="8879" spans="1:2" x14ac:dyDescent="0.25">
      <c r="A8879" s="13">
        <v>89.790000000000106</v>
      </c>
      <c r="B8879" s="49" t="s">
        <v>26</v>
      </c>
    </row>
    <row r="8880" spans="1:2" x14ac:dyDescent="0.25">
      <c r="A8880" s="13">
        <v>89.800000000000097</v>
      </c>
      <c r="B8880" s="49" t="s">
        <v>26</v>
      </c>
    </row>
    <row r="8881" spans="1:2" x14ac:dyDescent="0.25">
      <c r="A8881" s="13">
        <v>89.810000000000102</v>
      </c>
      <c r="B8881" s="49" t="s">
        <v>26</v>
      </c>
    </row>
    <row r="8882" spans="1:2" x14ac:dyDescent="0.25">
      <c r="A8882" s="13">
        <v>89.820000000000107</v>
      </c>
      <c r="B8882" s="49" t="s">
        <v>26</v>
      </c>
    </row>
    <row r="8883" spans="1:2" x14ac:dyDescent="0.25">
      <c r="A8883" s="13">
        <v>89.830000000000098</v>
      </c>
      <c r="B8883" s="49" t="s">
        <v>26</v>
      </c>
    </row>
    <row r="8884" spans="1:2" x14ac:dyDescent="0.25">
      <c r="A8884" s="13">
        <v>89.840000000000103</v>
      </c>
      <c r="B8884" s="49" t="s">
        <v>26</v>
      </c>
    </row>
    <row r="8885" spans="1:2" x14ac:dyDescent="0.25">
      <c r="A8885" s="13">
        <v>89.850000000000094</v>
      </c>
      <c r="B8885" s="49" t="s">
        <v>26</v>
      </c>
    </row>
    <row r="8886" spans="1:2" x14ac:dyDescent="0.25">
      <c r="A8886" s="13">
        <v>89.860000000000099</v>
      </c>
      <c r="B8886" s="49" t="s">
        <v>26</v>
      </c>
    </row>
    <row r="8887" spans="1:2" x14ac:dyDescent="0.25">
      <c r="A8887" s="13">
        <v>89.870000000000104</v>
      </c>
      <c r="B8887" s="49" t="s">
        <v>26</v>
      </c>
    </row>
    <row r="8888" spans="1:2" x14ac:dyDescent="0.25">
      <c r="A8888" s="13">
        <v>89.880000000000095</v>
      </c>
      <c r="B8888" s="49" t="s">
        <v>26</v>
      </c>
    </row>
    <row r="8889" spans="1:2" x14ac:dyDescent="0.25">
      <c r="A8889" s="13">
        <v>89.8900000000001</v>
      </c>
      <c r="B8889" s="49" t="s">
        <v>26</v>
      </c>
    </row>
    <row r="8890" spans="1:2" x14ac:dyDescent="0.25">
      <c r="A8890" s="13">
        <v>89.900000000000105</v>
      </c>
      <c r="B8890" s="49" t="s">
        <v>26</v>
      </c>
    </row>
    <row r="8891" spans="1:2" x14ac:dyDescent="0.25">
      <c r="A8891" s="13">
        <v>89.910000000000096</v>
      </c>
      <c r="B8891" s="49" t="s">
        <v>26</v>
      </c>
    </row>
    <row r="8892" spans="1:2" x14ac:dyDescent="0.25">
      <c r="A8892" s="13">
        <v>89.920000000000101</v>
      </c>
      <c r="B8892" s="49" t="s">
        <v>26</v>
      </c>
    </row>
    <row r="8893" spans="1:2" x14ac:dyDescent="0.25">
      <c r="A8893" s="13">
        <v>89.930000000000106</v>
      </c>
      <c r="B8893" s="49" t="s">
        <v>26</v>
      </c>
    </row>
    <row r="8894" spans="1:2" x14ac:dyDescent="0.25">
      <c r="A8894" s="13">
        <v>89.940000000000097</v>
      </c>
      <c r="B8894" s="49" t="s">
        <v>26</v>
      </c>
    </row>
    <row r="8895" spans="1:2" x14ac:dyDescent="0.25">
      <c r="A8895" s="13">
        <v>89.950000000000102</v>
      </c>
      <c r="B8895" s="49" t="s">
        <v>26</v>
      </c>
    </row>
    <row r="8896" spans="1:2" x14ac:dyDescent="0.25">
      <c r="A8896" s="13">
        <v>89.960000000000093</v>
      </c>
      <c r="B8896" s="49" t="s">
        <v>26</v>
      </c>
    </row>
    <row r="8897" spans="1:2" x14ac:dyDescent="0.25">
      <c r="A8897" s="13">
        <v>89.970000000000098</v>
      </c>
      <c r="B8897" s="49" t="s">
        <v>26</v>
      </c>
    </row>
    <row r="8898" spans="1:2" x14ac:dyDescent="0.25">
      <c r="A8898" s="13">
        <v>89.980000000000103</v>
      </c>
      <c r="B8898" s="49" t="s">
        <v>26</v>
      </c>
    </row>
    <row r="8899" spans="1:2" x14ac:dyDescent="0.25">
      <c r="A8899" s="13">
        <v>89.990000000000094</v>
      </c>
      <c r="B8899" s="49" t="s">
        <v>26</v>
      </c>
    </row>
    <row r="8900" spans="1:2" x14ac:dyDescent="0.25">
      <c r="A8900" s="13">
        <v>90.000000000000099</v>
      </c>
      <c r="B8900" s="49" t="s">
        <v>26</v>
      </c>
    </row>
    <row r="8901" spans="1:2" x14ac:dyDescent="0.25">
      <c r="A8901" s="13">
        <v>90.010000000000105</v>
      </c>
      <c r="B8901" s="49" t="s">
        <v>26</v>
      </c>
    </row>
    <row r="8902" spans="1:2" x14ac:dyDescent="0.25">
      <c r="A8902" s="13">
        <v>90.020000000000095</v>
      </c>
      <c r="B8902" s="49" t="s">
        <v>26</v>
      </c>
    </row>
    <row r="8903" spans="1:2" x14ac:dyDescent="0.25">
      <c r="A8903" s="13">
        <v>90.030000000000101</v>
      </c>
      <c r="B8903" s="49" t="s">
        <v>26</v>
      </c>
    </row>
    <row r="8904" spans="1:2" x14ac:dyDescent="0.25">
      <c r="A8904" s="13">
        <v>90.040000000000106</v>
      </c>
      <c r="B8904" s="49" t="s">
        <v>26</v>
      </c>
    </row>
    <row r="8905" spans="1:2" x14ac:dyDescent="0.25">
      <c r="A8905" s="13">
        <v>90.050000000000097</v>
      </c>
      <c r="B8905" s="49" t="s">
        <v>26</v>
      </c>
    </row>
    <row r="8906" spans="1:2" x14ac:dyDescent="0.25">
      <c r="A8906" s="13">
        <v>90.060000000000102</v>
      </c>
      <c r="B8906" s="49" t="s">
        <v>26</v>
      </c>
    </row>
    <row r="8907" spans="1:2" x14ac:dyDescent="0.25">
      <c r="A8907" s="13">
        <v>90.070000000000107</v>
      </c>
      <c r="B8907" s="49" t="s">
        <v>26</v>
      </c>
    </row>
    <row r="8908" spans="1:2" x14ac:dyDescent="0.25">
      <c r="A8908" s="13">
        <v>90.080000000000098</v>
      </c>
      <c r="B8908" s="49" t="s">
        <v>26</v>
      </c>
    </row>
    <row r="8909" spans="1:2" x14ac:dyDescent="0.25">
      <c r="A8909" s="13">
        <v>90.090000000000103</v>
      </c>
      <c r="B8909" s="49" t="s">
        <v>26</v>
      </c>
    </row>
    <row r="8910" spans="1:2" x14ac:dyDescent="0.25">
      <c r="A8910" s="13">
        <v>90.100000000000094</v>
      </c>
      <c r="B8910" s="49" t="s">
        <v>26</v>
      </c>
    </row>
    <row r="8911" spans="1:2" x14ac:dyDescent="0.25">
      <c r="A8911" s="13">
        <v>90.110000000000099</v>
      </c>
      <c r="B8911" s="49" t="s">
        <v>26</v>
      </c>
    </row>
    <row r="8912" spans="1:2" x14ac:dyDescent="0.25">
      <c r="A8912" s="13">
        <v>90.120000000000104</v>
      </c>
      <c r="B8912" s="49" t="s">
        <v>26</v>
      </c>
    </row>
    <row r="8913" spans="1:2" x14ac:dyDescent="0.25">
      <c r="A8913" s="13">
        <v>90.130000000000095</v>
      </c>
      <c r="B8913" s="49" t="s">
        <v>26</v>
      </c>
    </row>
    <row r="8914" spans="1:2" x14ac:dyDescent="0.25">
      <c r="A8914" s="13">
        <v>90.1400000000001</v>
      </c>
      <c r="B8914" s="49" t="s">
        <v>26</v>
      </c>
    </row>
    <row r="8915" spans="1:2" x14ac:dyDescent="0.25">
      <c r="A8915" s="13">
        <v>90.150000000000105</v>
      </c>
      <c r="B8915" s="49" t="s">
        <v>26</v>
      </c>
    </row>
    <row r="8916" spans="1:2" x14ac:dyDescent="0.25">
      <c r="A8916" s="13">
        <v>90.160000000000096</v>
      </c>
      <c r="B8916" s="49" t="s">
        <v>26</v>
      </c>
    </row>
    <row r="8917" spans="1:2" x14ac:dyDescent="0.25">
      <c r="A8917" s="13">
        <v>90.170000000000101</v>
      </c>
      <c r="B8917" s="49" t="s">
        <v>26</v>
      </c>
    </row>
    <row r="8918" spans="1:2" x14ac:dyDescent="0.25">
      <c r="A8918" s="13">
        <v>90.180000000000106</v>
      </c>
      <c r="B8918" s="49" t="s">
        <v>26</v>
      </c>
    </row>
    <row r="8919" spans="1:2" x14ac:dyDescent="0.25">
      <c r="A8919" s="13">
        <v>90.190000000000097</v>
      </c>
      <c r="B8919" s="49" t="s">
        <v>26</v>
      </c>
    </row>
    <row r="8920" spans="1:2" x14ac:dyDescent="0.25">
      <c r="A8920" s="13">
        <v>90.200000000000102</v>
      </c>
      <c r="B8920" s="49" t="s">
        <v>26</v>
      </c>
    </row>
    <row r="8921" spans="1:2" x14ac:dyDescent="0.25">
      <c r="A8921" s="13">
        <v>90.210000000000093</v>
      </c>
      <c r="B8921" s="49" t="s">
        <v>26</v>
      </c>
    </row>
    <row r="8922" spans="1:2" x14ac:dyDescent="0.25">
      <c r="A8922" s="13">
        <v>90.220000000000098</v>
      </c>
      <c r="B8922" s="49" t="s">
        <v>26</v>
      </c>
    </row>
    <row r="8923" spans="1:2" x14ac:dyDescent="0.25">
      <c r="A8923" s="13">
        <v>90.230000000000103</v>
      </c>
      <c r="B8923" s="49" t="s">
        <v>26</v>
      </c>
    </row>
    <row r="8924" spans="1:2" x14ac:dyDescent="0.25">
      <c r="A8924" s="13">
        <v>90.240000000000094</v>
      </c>
      <c r="B8924" s="49" t="s">
        <v>26</v>
      </c>
    </row>
    <row r="8925" spans="1:2" x14ac:dyDescent="0.25">
      <c r="A8925" s="13">
        <v>90.250000000000099</v>
      </c>
      <c r="B8925" s="49" t="s">
        <v>26</v>
      </c>
    </row>
    <row r="8926" spans="1:2" x14ac:dyDescent="0.25">
      <c r="A8926" s="13">
        <v>90.260000000000105</v>
      </c>
      <c r="B8926" s="49" t="s">
        <v>26</v>
      </c>
    </row>
    <row r="8927" spans="1:2" x14ac:dyDescent="0.25">
      <c r="A8927" s="13">
        <v>90.270000000000095</v>
      </c>
      <c r="B8927" s="49" t="s">
        <v>26</v>
      </c>
    </row>
    <row r="8928" spans="1:2" x14ac:dyDescent="0.25">
      <c r="A8928" s="13">
        <v>90.280000000000101</v>
      </c>
      <c r="B8928" s="49" t="s">
        <v>26</v>
      </c>
    </row>
    <row r="8929" spans="1:2" x14ac:dyDescent="0.25">
      <c r="A8929" s="13">
        <v>90.290000000000106</v>
      </c>
      <c r="B8929" s="49" t="s">
        <v>26</v>
      </c>
    </row>
    <row r="8930" spans="1:2" x14ac:dyDescent="0.25">
      <c r="A8930" s="13">
        <v>90.300000000000097</v>
      </c>
      <c r="B8930" s="49" t="s">
        <v>26</v>
      </c>
    </row>
    <row r="8931" spans="1:2" x14ac:dyDescent="0.25">
      <c r="A8931" s="13">
        <v>90.310000000000102</v>
      </c>
      <c r="B8931" s="49" t="s">
        <v>26</v>
      </c>
    </row>
    <row r="8932" spans="1:2" x14ac:dyDescent="0.25">
      <c r="A8932" s="13">
        <v>90.320000000000107</v>
      </c>
      <c r="B8932" s="49" t="s">
        <v>26</v>
      </c>
    </row>
    <row r="8933" spans="1:2" x14ac:dyDescent="0.25">
      <c r="A8933" s="13">
        <v>90.330000000000098</v>
      </c>
      <c r="B8933" s="49" t="s">
        <v>26</v>
      </c>
    </row>
    <row r="8934" spans="1:2" x14ac:dyDescent="0.25">
      <c r="A8934" s="13">
        <v>90.340000000000103</v>
      </c>
      <c r="B8934" s="49" t="s">
        <v>26</v>
      </c>
    </row>
    <row r="8935" spans="1:2" x14ac:dyDescent="0.25">
      <c r="A8935" s="13">
        <v>90.350000000000094</v>
      </c>
      <c r="B8935" s="49" t="s">
        <v>26</v>
      </c>
    </row>
    <row r="8936" spans="1:2" x14ac:dyDescent="0.25">
      <c r="A8936" s="13">
        <v>90.360000000000099</v>
      </c>
      <c r="B8936" s="49" t="s">
        <v>26</v>
      </c>
    </row>
    <row r="8937" spans="1:2" x14ac:dyDescent="0.25">
      <c r="A8937" s="13">
        <v>90.370000000000104</v>
      </c>
      <c r="B8937" s="49" t="s">
        <v>26</v>
      </c>
    </row>
    <row r="8938" spans="1:2" x14ac:dyDescent="0.25">
      <c r="A8938" s="13">
        <v>90.380000000000095</v>
      </c>
      <c r="B8938" s="49" t="s">
        <v>26</v>
      </c>
    </row>
    <row r="8939" spans="1:2" x14ac:dyDescent="0.25">
      <c r="A8939" s="13">
        <v>90.3900000000001</v>
      </c>
      <c r="B8939" s="49" t="s">
        <v>26</v>
      </c>
    </row>
    <row r="8940" spans="1:2" x14ac:dyDescent="0.25">
      <c r="A8940" s="13">
        <v>90.400000000000105</v>
      </c>
      <c r="B8940" s="49" t="s">
        <v>26</v>
      </c>
    </row>
    <row r="8941" spans="1:2" x14ac:dyDescent="0.25">
      <c r="A8941" s="13">
        <v>90.410000000000096</v>
      </c>
      <c r="B8941" s="49" t="s">
        <v>26</v>
      </c>
    </row>
    <row r="8942" spans="1:2" x14ac:dyDescent="0.25">
      <c r="A8942" s="13">
        <v>90.420000000000101</v>
      </c>
      <c r="B8942" s="49" t="s">
        <v>26</v>
      </c>
    </row>
    <row r="8943" spans="1:2" x14ac:dyDescent="0.25">
      <c r="A8943" s="13">
        <v>90.430000000000106</v>
      </c>
      <c r="B8943" s="49" t="s">
        <v>26</v>
      </c>
    </row>
    <row r="8944" spans="1:2" x14ac:dyDescent="0.25">
      <c r="A8944" s="13">
        <v>90.440000000000097</v>
      </c>
      <c r="B8944" s="49" t="s">
        <v>26</v>
      </c>
    </row>
    <row r="8945" spans="1:2" x14ac:dyDescent="0.25">
      <c r="A8945" s="13">
        <v>90.450000000000102</v>
      </c>
      <c r="B8945" s="49" t="s">
        <v>26</v>
      </c>
    </row>
    <row r="8946" spans="1:2" x14ac:dyDescent="0.25">
      <c r="A8946" s="13">
        <v>90.460000000000093</v>
      </c>
      <c r="B8946" s="49" t="s">
        <v>26</v>
      </c>
    </row>
    <row r="8947" spans="1:2" x14ac:dyDescent="0.25">
      <c r="A8947" s="13">
        <v>90.470000000000098</v>
      </c>
      <c r="B8947" s="49" t="s">
        <v>26</v>
      </c>
    </row>
    <row r="8948" spans="1:2" x14ac:dyDescent="0.25">
      <c r="A8948" s="13">
        <v>90.480000000000103</v>
      </c>
      <c r="B8948" s="49" t="s">
        <v>26</v>
      </c>
    </row>
    <row r="8949" spans="1:2" x14ac:dyDescent="0.25">
      <c r="A8949" s="13">
        <v>90.490000000000094</v>
      </c>
      <c r="B8949" s="49" t="s">
        <v>26</v>
      </c>
    </row>
    <row r="8950" spans="1:2" x14ac:dyDescent="0.25">
      <c r="A8950" s="13">
        <v>90.500000000000099</v>
      </c>
      <c r="B8950" s="49" t="s">
        <v>26</v>
      </c>
    </row>
    <row r="8951" spans="1:2" x14ac:dyDescent="0.25">
      <c r="A8951" s="13">
        <v>90.510000000000105</v>
      </c>
      <c r="B8951" s="49" t="s">
        <v>26</v>
      </c>
    </row>
    <row r="8952" spans="1:2" x14ac:dyDescent="0.25">
      <c r="A8952" s="13">
        <v>90.520000000000095</v>
      </c>
      <c r="B8952" s="49" t="s">
        <v>26</v>
      </c>
    </row>
    <row r="8953" spans="1:2" x14ac:dyDescent="0.25">
      <c r="A8953" s="13">
        <v>90.530000000000101</v>
      </c>
      <c r="B8953" s="49" t="s">
        <v>26</v>
      </c>
    </row>
    <row r="8954" spans="1:2" x14ac:dyDescent="0.25">
      <c r="A8954" s="13">
        <v>90.540000000000106</v>
      </c>
      <c r="B8954" s="49" t="s">
        <v>26</v>
      </c>
    </row>
    <row r="8955" spans="1:2" x14ac:dyDescent="0.25">
      <c r="A8955" s="13">
        <v>90.550000000000097</v>
      </c>
      <c r="B8955" s="49" t="s">
        <v>26</v>
      </c>
    </row>
    <row r="8956" spans="1:2" x14ac:dyDescent="0.25">
      <c r="A8956" s="13">
        <v>90.560000000000102</v>
      </c>
      <c r="B8956" s="49" t="s">
        <v>26</v>
      </c>
    </row>
    <row r="8957" spans="1:2" x14ac:dyDescent="0.25">
      <c r="A8957" s="13">
        <v>90.570000000000107</v>
      </c>
      <c r="B8957" s="49" t="s">
        <v>26</v>
      </c>
    </row>
    <row r="8958" spans="1:2" x14ac:dyDescent="0.25">
      <c r="A8958" s="13">
        <v>90.580000000000098</v>
      </c>
      <c r="B8958" s="49" t="s">
        <v>26</v>
      </c>
    </row>
    <row r="8959" spans="1:2" x14ac:dyDescent="0.25">
      <c r="A8959" s="13">
        <v>90.590000000000103</v>
      </c>
      <c r="B8959" s="49" t="s">
        <v>26</v>
      </c>
    </row>
    <row r="8960" spans="1:2" x14ac:dyDescent="0.25">
      <c r="A8960" s="13">
        <v>90.600000000000094</v>
      </c>
      <c r="B8960" s="49" t="s">
        <v>26</v>
      </c>
    </row>
    <row r="8961" spans="1:2" x14ac:dyDescent="0.25">
      <c r="A8961" s="13">
        <v>90.610000000000099</v>
      </c>
      <c r="B8961" s="49" t="s">
        <v>26</v>
      </c>
    </row>
    <row r="8962" spans="1:2" x14ac:dyDescent="0.25">
      <c r="A8962" s="13">
        <v>90.620000000000104</v>
      </c>
      <c r="B8962" s="49" t="s">
        <v>26</v>
      </c>
    </row>
    <row r="8963" spans="1:2" x14ac:dyDescent="0.25">
      <c r="A8963" s="13">
        <v>90.630000000000095</v>
      </c>
      <c r="B8963" s="49" t="s">
        <v>26</v>
      </c>
    </row>
    <row r="8964" spans="1:2" x14ac:dyDescent="0.25">
      <c r="A8964" s="13">
        <v>90.6400000000001</v>
      </c>
      <c r="B8964" s="49" t="s">
        <v>26</v>
      </c>
    </row>
    <row r="8965" spans="1:2" x14ac:dyDescent="0.25">
      <c r="A8965" s="13">
        <v>90.650000000000105</v>
      </c>
      <c r="B8965" s="49" t="s">
        <v>26</v>
      </c>
    </row>
    <row r="8966" spans="1:2" x14ac:dyDescent="0.25">
      <c r="A8966" s="13">
        <v>90.660000000000096</v>
      </c>
      <c r="B8966" s="49" t="s">
        <v>26</v>
      </c>
    </row>
    <row r="8967" spans="1:2" x14ac:dyDescent="0.25">
      <c r="A8967" s="13">
        <v>90.670000000000101</v>
      </c>
      <c r="B8967" s="49" t="s">
        <v>26</v>
      </c>
    </row>
    <row r="8968" spans="1:2" x14ac:dyDescent="0.25">
      <c r="A8968" s="13">
        <v>90.680000000000106</v>
      </c>
      <c r="B8968" s="49" t="s">
        <v>26</v>
      </c>
    </row>
    <row r="8969" spans="1:2" x14ac:dyDescent="0.25">
      <c r="A8969" s="13">
        <v>90.690000000000097</v>
      </c>
      <c r="B8969" s="49" t="s">
        <v>26</v>
      </c>
    </row>
    <row r="8970" spans="1:2" x14ac:dyDescent="0.25">
      <c r="A8970" s="13">
        <v>90.700000000000102</v>
      </c>
      <c r="B8970" s="49" t="s">
        <v>26</v>
      </c>
    </row>
    <row r="8971" spans="1:2" x14ac:dyDescent="0.25">
      <c r="A8971" s="13">
        <v>90.710000000000093</v>
      </c>
      <c r="B8971" s="49" t="s">
        <v>26</v>
      </c>
    </row>
    <row r="8972" spans="1:2" x14ac:dyDescent="0.25">
      <c r="A8972" s="13">
        <v>90.720000000000098</v>
      </c>
      <c r="B8972" s="49" t="s">
        <v>26</v>
      </c>
    </row>
    <row r="8973" spans="1:2" x14ac:dyDescent="0.25">
      <c r="A8973" s="13">
        <v>90.730000000000103</v>
      </c>
      <c r="B8973" s="49" t="s">
        <v>26</v>
      </c>
    </row>
    <row r="8974" spans="1:2" x14ac:dyDescent="0.25">
      <c r="A8974" s="13">
        <v>90.740000000000094</v>
      </c>
      <c r="B8974" s="49" t="s">
        <v>26</v>
      </c>
    </row>
    <row r="8975" spans="1:2" x14ac:dyDescent="0.25">
      <c r="A8975" s="13">
        <v>90.750000000000099</v>
      </c>
      <c r="B8975" s="49" t="s">
        <v>26</v>
      </c>
    </row>
    <row r="8976" spans="1:2" x14ac:dyDescent="0.25">
      <c r="A8976" s="13">
        <v>90.760000000000105</v>
      </c>
      <c r="B8976" s="49" t="s">
        <v>26</v>
      </c>
    </row>
    <row r="8977" spans="1:2" x14ac:dyDescent="0.25">
      <c r="A8977" s="13">
        <v>90.770000000000095</v>
      </c>
      <c r="B8977" s="49" t="s">
        <v>26</v>
      </c>
    </row>
    <row r="8978" spans="1:2" x14ac:dyDescent="0.25">
      <c r="A8978" s="13">
        <v>90.780000000000101</v>
      </c>
      <c r="B8978" s="49" t="s">
        <v>26</v>
      </c>
    </row>
    <row r="8979" spans="1:2" x14ac:dyDescent="0.25">
      <c r="A8979" s="13">
        <v>90.790000000000106</v>
      </c>
      <c r="B8979" s="49" t="s">
        <v>26</v>
      </c>
    </row>
    <row r="8980" spans="1:2" x14ac:dyDescent="0.25">
      <c r="A8980" s="13">
        <v>90.800000000000097</v>
      </c>
      <c r="B8980" s="49" t="s">
        <v>26</v>
      </c>
    </row>
    <row r="8981" spans="1:2" x14ac:dyDescent="0.25">
      <c r="A8981" s="13">
        <v>90.810000000000102</v>
      </c>
      <c r="B8981" s="49" t="s">
        <v>26</v>
      </c>
    </row>
    <row r="8982" spans="1:2" x14ac:dyDescent="0.25">
      <c r="A8982" s="13">
        <v>90.820000000000107</v>
      </c>
      <c r="B8982" s="49" t="s">
        <v>26</v>
      </c>
    </row>
    <row r="8983" spans="1:2" x14ac:dyDescent="0.25">
      <c r="A8983" s="13">
        <v>90.830000000000098</v>
      </c>
      <c r="B8983" s="49" t="s">
        <v>26</v>
      </c>
    </row>
    <row r="8984" spans="1:2" x14ac:dyDescent="0.25">
      <c r="A8984" s="13">
        <v>90.840000000000103</v>
      </c>
      <c r="B8984" s="49" t="s">
        <v>26</v>
      </c>
    </row>
    <row r="8985" spans="1:2" x14ac:dyDescent="0.25">
      <c r="A8985" s="13">
        <v>90.850000000000094</v>
      </c>
      <c r="B8985" s="49" t="s">
        <v>26</v>
      </c>
    </row>
    <row r="8986" spans="1:2" x14ac:dyDescent="0.25">
      <c r="A8986" s="13">
        <v>90.860000000000099</v>
      </c>
      <c r="B8986" s="49" t="s">
        <v>26</v>
      </c>
    </row>
    <row r="8987" spans="1:2" x14ac:dyDescent="0.25">
      <c r="A8987" s="13">
        <v>90.870000000000104</v>
      </c>
      <c r="B8987" s="49" t="s">
        <v>26</v>
      </c>
    </row>
    <row r="8988" spans="1:2" x14ac:dyDescent="0.25">
      <c r="A8988" s="13">
        <v>90.880000000000095</v>
      </c>
      <c r="B8988" s="49" t="s">
        <v>26</v>
      </c>
    </row>
    <row r="8989" spans="1:2" x14ac:dyDescent="0.25">
      <c r="A8989" s="13">
        <v>90.8900000000001</v>
      </c>
      <c r="B8989" s="49" t="s">
        <v>26</v>
      </c>
    </row>
    <row r="8990" spans="1:2" x14ac:dyDescent="0.25">
      <c r="A8990" s="13">
        <v>90.900000000000105</v>
      </c>
      <c r="B8990" s="49" t="s">
        <v>26</v>
      </c>
    </row>
    <row r="8991" spans="1:2" x14ac:dyDescent="0.25">
      <c r="A8991" s="13">
        <v>90.910000000000096</v>
      </c>
      <c r="B8991" s="49" t="s">
        <v>26</v>
      </c>
    </row>
    <row r="8992" spans="1:2" x14ac:dyDescent="0.25">
      <c r="A8992" s="13">
        <v>90.920000000000101</v>
      </c>
      <c r="B8992" s="49" t="s">
        <v>26</v>
      </c>
    </row>
    <row r="8993" spans="1:2" x14ac:dyDescent="0.25">
      <c r="A8993" s="13">
        <v>90.930000000000106</v>
      </c>
      <c r="B8993" s="49" t="s">
        <v>26</v>
      </c>
    </row>
    <row r="8994" spans="1:2" x14ac:dyDescent="0.25">
      <c r="A8994" s="13">
        <v>90.940000000000097</v>
      </c>
      <c r="B8994" s="49" t="s">
        <v>26</v>
      </c>
    </row>
    <row r="8995" spans="1:2" x14ac:dyDescent="0.25">
      <c r="A8995" s="13">
        <v>90.950000000000102</v>
      </c>
      <c r="B8995" s="49" t="s">
        <v>26</v>
      </c>
    </row>
    <row r="8996" spans="1:2" x14ac:dyDescent="0.25">
      <c r="A8996" s="13">
        <v>90.960000000000093</v>
      </c>
      <c r="B8996" s="49" t="s">
        <v>26</v>
      </c>
    </row>
    <row r="8997" spans="1:2" x14ac:dyDescent="0.25">
      <c r="A8997" s="13">
        <v>90.970000000000098</v>
      </c>
      <c r="B8997" s="49" t="s">
        <v>26</v>
      </c>
    </row>
    <row r="8998" spans="1:2" x14ac:dyDescent="0.25">
      <c r="A8998" s="13">
        <v>90.980000000000103</v>
      </c>
      <c r="B8998" s="49" t="s">
        <v>26</v>
      </c>
    </row>
    <row r="8999" spans="1:2" x14ac:dyDescent="0.25">
      <c r="A8999" s="13">
        <v>90.990000000000094</v>
      </c>
      <c r="B8999" s="49" t="s">
        <v>26</v>
      </c>
    </row>
    <row r="9000" spans="1:2" x14ac:dyDescent="0.25">
      <c r="A9000" s="13">
        <v>91.000000000000099</v>
      </c>
      <c r="B9000" s="49" t="s">
        <v>27</v>
      </c>
    </row>
    <row r="9001" spans="1:2" x14ac:dyDescent="0.25">
      <c r="A9001" s="13">
        <v>91.010000000000105</v>
      </c>
      <c r="B9001" s="49" t="s">
        <v>27</v>
      </c>
    </row>
    <row r="9002" spans="1:2" x14ac:dyDescent="0.25">
      <c r="A9002" s="13">
        <v>91.020000000000095</v>
      </c>
      <c r="B9002" s="49" t="s">
        <v>27</v>
      </c>
    </row>
    <row r="9003" spans="1:2" x14ac:dyDescent="0.25">
      <c r="A9003" s="13">
        <v>91.030000000000101</v>
      </c>
      <c r="B9003" s="49" t="s">
        <v>27</v>
      </c>
    </row>
    <row r="9004" spans="1:2" x14ac:dyDescent="0.25">
      <c r="A9004" s="13">
        <v>91.040000000000106</v>
      </c>
      <c r="B9004" s="49" t="s">
        <v>27</v>
      </c>
    </row>
    <row r="9005" spans="1:2" x14ac:dyDescent="0.25">
      <c r="A9005" s="13">
        <v>91.050000000000097</v>
      </c>
      <c r="B9005" s="49" t="s">
        <v>27</v>
      </c>
    </row>
    <row r="9006" spans="1:2" x14ac:dyDescent="0.25">
      <c r="A9006" s="13">
        <v>91.060000000000102</v>
      </c>
      <c r="B9006" s="49" t="s">
        <v>27</v>
      </c>
    </row>
    <row r="9007" spans="1:2" x14ac:dyDescent="0.25">
      <c r="A9007" s="13">
        <v>91.070000000000107</v>
      </c>
      <c r="B9007" s="49" t="s">
        <v>27</v>
      </c>
    </row>
    <row r="9008" spans="1:2" x14ac:dyDescent="0.25">
      <c r="A9008" s="13">
        <v>91.080000000000098</v>
      </c>
      <c r="B9008" s="49" t="s">
        <v>27</v>
      </c>
    </row>
    <row r="9009" spans="1:2" x14ac:dyDescent="0.25">
      <c r="A9009" s="13">
        <v>91.090000000000103</v>
      </c>
      <c r="B9009" s="49" t="s">
        <v>27</v>
      </c>
    </row>
    <row r="9010" spans="1:2" x14ac:dyDescent="0.25">
      <c r="A9010" s="13">
        <v>91.100000000000094</v>
      </c>
      <c r="B9010" s="49" t="s">
        <v>27</v>
      </c>
    </row>
    <row r="9011" spans="1:2" x14ac:dyDescent="0.25">
      <c r="A9011" s="13">
        <v>91.110000000000099</v>
      </c>
      <c r="B9011" s="49" t="s">
        <v>27</v>
      </c>
    </row>
    <row r="9012" spans="1:2" x14ac:dyDescent="0.25">
      <c r="A9012" s="13">
        <v>91.120000000000104</v>
      </c>
      <c r="B9012" s="49" t="s">
        <v>27</v>
      </c>
    </row>
    <row r="9013" spans="1:2" x14ac:dyDescent="0.25">
      <c r="A9013" s="13">
        <v>91.130000000000095</v>
      </c>
      <c r="B9013" s="49" t="s">
        <v>27</v>
      </c>
    </row>
    <row r="9014" spans="1:2" x14ac:dyDescent="0.25">
      <c r="A9014" s="13">
        <v>91.1400000000001</v>
      </c>
      <c r="B9014" s="49" t="s">
        <v>27</v>
      </c>
    </row>
    <row r="9015" spans="1:2" x14ac:dyDescent="0.25">
      <c r="A9015" s="13">
        <v>91.150000000000105</v>
      </c>
      <c r="B9015" s="49" t="s">
        <v>27</v>
      </c>
    </row>
    <row r="9016" spans="1:2" x14ac:dyDescent="0.25">
      <c r="A9016" s="13">
        <v>91.160000000000096</v>
      </c>
      <c r="B9016" s="49" t="s">
        <v>27</v>
      </c>
    </row>
    <row r="9017" spans="1:2" x14ac:dyDescent="0.25">
      <c r="A9017" s="13">
        <v>91.170000000000101</v>
      </c>
      <c r="B9017" s="49" t="s">
        <v>27</v>
      </c>
    </row>
    <row r="9018" spans="1:2" x14ac:dyDescent="0.25">
      <c r="A9018" s="13">
        <v>91.180000000000106</v>
      </c>
      <c r="B9018" s="49" t="s">
        <v>27</v>
      </c>
    </row>
    <row r="9019" spans="1:2" x14ac:dyDescent="0.25">
      <c r="A9019" s="13">
        <v>91.190000000000097</v>
      </c>
      <c r="B9019" s="49" t="s">
        <v>27</v>
      </c>
    </row>
    <row r="9020" spans="1:2" x14ac:dyDescent="0.25">
      <c r="A9020" s="13">
        <v>91.200000000000102</v>
      </c>
      <c r="B9020" s="49" t="s">
        <v>27</v>
      </c>
    </row>
    <row r="9021" spans="1:2" x14ac:dyDescent="0.25">
      <c r="A9021" s="13">
        <v>91.210000000000093</v>
      </c>
      <c r="B9021" s="49" t="s">
        <v>27</v>
      </c>
    </row>
    <row r="9022" spans="1:2" x14ac:dyDescent="0.25">
      <c r="A9022" s="13">
        <v>91.220000000000098</v>
      </c>
      <c r="B9022" s="49" t="s">
        <v>27</v>
      </c>
    </row>
    <row r="9023" spans="1:2" x14ac:dyDescent="0.25">
      <c r="A9023" s="13">
        <v>91.230000000000103</v>
      </c>
      <c r="B9023" s="49" t="s">
        <v>27</v>
      </c>
    </row>
    <row r="9024" spans="1:2" x14ac:dyDescent="0.25">
      <c r="A9024" s="13">
        <v>91.240000000000094</v>
      </c>
      <c r="B9024" s="49" t="s">
        <v>27</v>
      </c>
    </row>
    <row r="9025" spans="1:2" x14ac:dyDescent="0.25">
      <c r="A9025" s="13">
        <v>91.250000000000099</v>
      </c>
      <c r="B9025" s="49" t="s">
        <v>27</v>
      </c>
    </row>
    <row r="9026" spans="1:2" x14ac:dyDescent="0.25">
      <c r="A9026" s="13">
        <v>91.260000000000105</v>
      </c>
      <c r="B9026" s="49" t="s">
        <v>27</v>
      </c>
    </row>
    <row r="9027" spans="1:2" x14ac:dyDescent="0.25">
      <c r="A9027" s="13">
        <v>91.270000000000095</v>
      </c>
      <c r="B9027" s="49" t="s">
        <v>27</v>
      </c>
    </row>
    <row r="9028" spans="1:2" x14ac:dyDescent="0.25">
      <c r="A9028" s="13">
        <v>91.280000000000101</v>
      </c>
      <c r="B9028" s="49" t="s">
        <v>27</v>
      </c>
    </row>
    <row r="9029" spans="1:2" x14ac:dyDescent="0.25">
      <c r="A9029" s="13">
        <v>91.290000000000106</v>
      </c>
      <c r="B9029" s="49" t="s">
        <v>27</v>
      </c>
    </row>
    <row r="9030" spans="1:2" x14ac:dyDescent="0.25">
      <c r="A9030" s="13">
        <v>91.300000000000097</v>
      </c>
      <c r="B9030" s="49" t="s">
        <v>27</v>
      </c>
    </row>
    <row r="9031" spans="1:2" x14ac:dyDescent="0.25">
      <c r="A9031" s="13">
        <v>91.310000000000102</v>
      </c>
      <c r="B9031" s="49" t="s">
        <v>27</v>
      </c>
    </row>
    <row r="9032" spans="1:2" x14ac:dyDescent="0.25">
      <c r="A9032" s="13">
        <v>91.320000000000107</v>
      </c>
      <c r="B9032" s="49" t="s">
        <v>27</v>
      </c>
    </row>
    <row r="9033" spans="1:2" x14ac:dyDescent="0.25">
      <c r="A9033" s="13">
        <v>91.330000000000098</v>
      </c>
      <c r="B9033" s="49" t="s">
        <v>27</v>
      </c>
    </row>
    <row r="9034" spans="1:2" x14ac:dyDescent="0.25">
      <c r="A9034" s="13">
        <v>91.340000000000103</v>
      </c>
      <c r="B9034" s="49" t="s">
        <v>27</v>
      </c>
    </row>
    <row r="9035" spans="1:2" x14ac:dyDescent="0.25">
      <c r="A9035" s="13">
        <v>91.350000000000094</v>
      </c>
      <c r="B9035" s="49" t="s">
        <v>27</v>
      </c>
    </row>
    <row r="9036" spans="1:2" x14ac:dyDescent="0.25">
      <c r="A9036" s="13">
        <v>91.360000000000099</v>
      </c>
      <c r="B9036" s="49" t="s">
        <v>27</v>
      </c>
    </row>
    <row r="9037" spans="1:2" x14ac:dyDescent="0.25">
      <c r="A9037" s="13">
        <v>91.370000000000104</v>
      </c>
      <c r="B9037" s="49" t="s">
        <v>27</v>
      </c>
    </row>
    <row r="9038" spans="1:2" x14ac:dyDescent="0.25">
      <c r="A9038" s="13">
        <v>91.380000000000095</v>
      </c>
      <c r="B9038" s="49" t="s">
        <v>27</v>
      </c>
    </row>
    <row r="9039" spans="1:2" x14ac:dyDescent="0.25">
      <c r="A9039" s="13">
        <v>91.3900000000001</v>
      </c>
      <c r="B9039" s="49" t="s">
        <v>27</v>
      </c>
    </row>
    <row r="9040" spans="1:2" x14ac:dyDescent="0.25">
      <c r="A9040" s="13">
        <v>91.400000000000105</v>
      </c>
      <c r="B9040" s="49" t="s">
        <v>27</v>
      </c>
    </row>
    <row r="9041" spans="1:2" x14ac:dyDescent="0.25">
      <c r="A9041" s="13">
        <v>91.410000000000096</v>
      </c>
      <c r="B9041" s="49" t="s">
        <v>27</v>
      </c>
    </row>
    <row r="9042" spans="1:2" x14ac:dyDescent="0.25">
      <c r="A9042" s="13">
        <v>91.420000000000101</v>
      </c>
      <c r="B9042" s="49" t="s">
        <v>27</v>
      </c>
    </row>
    <row r="9043" spans="1:2" x14ac:dyDescent="0.25">
      <c r="A9043" s="13">
        <v>91.430000000000106</v>
      </c>
      <c r="B9043" s="49" t="s">
        <v>27</v>
      </c>
    </row>
    <row r="9044" spans="1:2" x14ac:dyDescent="0.25">
      <c r="A9044" s="13">
        <v>91.440000000000097</v>
      </c>
      <c r="B9044" s="49" t="s">
        <v>27</v>
      </c>
    </row>
    <row r="9045" spans="1:2" x14ac:dyDescent="0.25">
      <c r="A9045" s="13">
        <v>91.450000000000102</v>
      </c>
      <c r="B9045" s="49" t="s">
        <v>27</v>
      </c>
    </row>
    <row r="9046" spans="1:2" x14ac:dyDescent="0.25">
      <c r="A9046" s="13">
        <v>91.460000000000093</v>
      </c>
      <c r="B9046" s="49" t="s">
        <v>27</v>
      </c>
    </row>
    <row r="9047" spans="1:2" x14ac:dyDescent="0.25">
      <c r="A9047" s="13">
        <v>91.470000000000098</v>
      </c>
      <c r="B9047" s="49" t="s">
        <v>27</v>
      </c>
    </row>
    <row r="9048" spans="1:2" x14ac:dyDescent="0.25">
      <c r="A9048" s="13">
        <v>91.480000000000103</v>
      </c>
      <c r="B9048" s="49" t="s">
        <v>27</v>
      </c>
    </row>
    <row r="9049" spans="1:2" x14ac:dyDescent="0.25">
      <c r="A9049" s="13">
        <v>91.490000000000094</v>
      </c>
      <c r="B9049" s="49" t="s">
        <v>27</v>
      </c>
    </row>
    <row r="9050" spans="1:2" x14ac:dyDescent="0.25">
      <c r="A9050" s="13">
        <v>91.500000000000099</v>
      </c>
      <c r="B9050" s="49" t="s">
        <v>27</v>
      </c>
    </row>
    <row r="9051" spans="1:2" x14ac:dyDescent="0.25">
      <c r="A9051" s="13">
        <v>91.510000000000105</v>
      </c>
      <c r="B9051" s="49" t="s">
        <v>27</v>
      </c>
    </row>
    <row r="9052" spans="1:2" x14ac:dyDescent="0.25">
      <c r="A9052" s="13">
        <v>91.520000000000095</v>
      </c>
      <c r="B9052" s="49" t="s">
        <v>27</v>
      </c>
    </row>
    <row r="9053" spans="1:2" x14ac:dyDescent="0.25">
      <c r="A9053" s="13">
        <v>91.530000000000101</v>
      </c>
      <c r="B9053" s="49" t="s">
        <v>27</v>
      </c>
    </row>
    <row r="9054" spans="1:2" x14ac:dyDescent="0.25">
      <c r="A9054" s="13">
        <v>91.540000000000106</v>
      </c>
      <c r="B9054" s="49" t="s">
        <v>27</v>
      </c>
    </row>
    <row r="9055" spans="1:2" x14ac:dyDescent="0.25">
      <c r="A9055" s="13">
        <v>91.550000000000097</v>
      </c>
      <c r="B9055" s="49" t="s">
        <v>27</v>
      </c>
    </row>
    <row r="9056" spans="1:2" x14ac:dyDescent="0.25">
      <c r="A9056" s="13">
        <v>91.560000000000102</v>
      </c>
      <c r="B9056" s="49" t="s">
        <v>27</v>
      </c>
    </row>
    <row r="9057" spans="1:2" x14ac:dyDescent="0.25">
      <c r="A9057" s="13">
        <v>91.570000000000107</v>
      </c>
      <c r="B9057" s="49" t="s">
        <v>27</v>
      </c>
    </row>
    <row r="9058" spans="1:2" x14ac:dyDescent="0.25">
      <c r="A9058" s="13">
        <v>91.580000000000098</v>
      </c>
      <c r="B9058" s="49" t="s">
        <v>27</v>
      </c>
    </row>
    <row r="9059" spans="1:2" x14ac:dyDescent="0.25">
      <c r="A9059" s="13">
        <v>91.590000000000103</v>
      </c>
      <c r="B9059" s="49" t="s">
        <v>27</v>
      </c>
    </row>
    <row r="9060" spans="1:2" x14ac:dyDescent="0.25">
      <c r="A9060" s="13">
        <v>91.600000000000094</v>
      </c>
      <c r="B9060" s="49" t="s">
        <v>27</v>
      </c>
    </row>
    <row r="9061" spans="1:2" x14ac:dyDescent="0.25">
      <c r="A9061" s="13">
        <v>91.610000000000099</v>
      </c>
      <c r="B9061" s="49" t="s">
        <v>27</v>
      </c>
    </row>
    <row r="9062" spans="1:2" x14ac:dyDescent="0.25">
      <c r="A9062" s="13">
        <v>91.620000000000104</v>
      </c>
      <c r="B9062" s="49" t="s">
        <v>27</v>
      </c>
    </row>
    <row r="9063" spans="1:2" x14ac:dyDescent="0.25">
      <c r="A9063" s="13">
        <v>91.630000000000095</v>
      </c>
      <c r="B9063" s="49" t="s">
        <v>27</v>
      </c>
    </row>
    <row r="9064" spans="1:2" x14ac:dyDescent="0.25">
      <c r="A9064" s="13">
        <v>91.6400000000001</v>
      </c>
      <c r="B9064" s="49" t="s">
        <v>27</v>
      </c>
    </row>
    <row r="9065" spans="1:2" x14ac:dyDescent="0.25">
      <c r="A9065" s="13">
        <v>91.650000000000105</v>
      </c>
      <c r="B9065" s="49" t="s">
        <v>27</v>
      </c>
    </row>
    <row r="9066" spans="1:2" x14ac:dyDescent="0.25">
      <c r="A9066" s="13">
        <v>91.660000000000096</v>
      </c>
      <c r="B9066" s="49" t="s">
        <v>27</v>
      </c>
    </row>
    <row r="9067" spans="1:2" x14ac:dyDescent="0.25">
      <c r="A9067" s="13">
        <v>91.670000000000101</v>
      </c>
      <c r="B9067" s="49" t="s">
        <v>27</v>
      </c>
    </row>
    <row r="9068" spans="1:2" x14ac:dyDescent="0.25">
      <c r="A9068" s="13">
        <v>91.680000000000106</v>
      </c>
      <c r="B9068" s="49" t="s">
        <v>27</v>
      </c>
    </row>
    <row r="9069" spans="1:2" x14ac:dyDescent="0.25">
      <c r="A9069" s="13">
        <v>91.690000000000097</v>
      </c>
      <c r="B9069" s="49" t="s">
        <v>27</v>
      </c>
    </row>
    <row r="9070" spans="1:2" x14ac:dyDescent="0.25">
      <c r="A9070" s="13">
        <v>91.700000000000102</v>
      </c>
      <c r="B9070" s="49" t="s">
        <v>27</v>
      </c>
    </row>
    <row r="9071" spans="1:2" x14ac:dyDescent="0.25">
      <c r="A9071" s="13">
        <v>91.710000000000093</v>
      </c>
      <c r="B9071" s="49" t="s">
        <v>27</v>
      </c>
    </row>
    <row r="9072" spans="1:2" x14ac:dyDescent="0.25">
      <c r="A9072" s="13">
        <v>91.720000000000098</v>
      </c>
      <c r="B9072" s="49" t="s">
        <v>27</v>
      </c>
    </row>
    <row r="9073" spans="1:2" x14ac:dyDescent="0.25">
      <c r="A9073" s="13">
        <v>91.730000000000103</v>
      </c>
      <c r="B9073" s="49" t="s">
        <v>27</v>
      </c>
    </row>
    <row r="9074" spans="1:2" x14ac:dyDescent="0.25">
      <c r="A9074" s="13">
        <v>91.740000000000094</v>
      </c>
      <c r="B9074" s="49" t="s">
        <v>27</v>
      </c>
    </row>
    <row r="9075" spans="1:2" x14ac:dyDescent="0.25">
      <c r="A9075" s="13">
        <v>91.750000000000099</v>
      </c>
      <c r="B9075" s="49" t="s">
        <v>27</v>
      </c>
    </row>
    <row r="9076" spans="1:2" x14ac:dyDescent="0.25">
      <c r="A9076" s="13">
        <v>91.760000000000105</v>
      </c>
      <c r="B9076" s="49" t="s">
        <v>27</v>
      </c>
    </row>
    <row r="9077" spans="1:2" x14ac:dyDescent="0.25">
      <c r="A9077" s="13">
        <v>91.770000000000095</v>
      </c>
      <c r="B9077" s="49" t="s">
        <v>27</v>
      </c>
    </row>
    <row r="9078" spans="1:2" x14ac:dyDescent="0.25">
      <c r="A9078" s="13">
        <v>91.780000000000101</v>
      </c>
      <c r="B9078" s="49" t="s">
        <v>27</v>
      </c>
    </row>
    <row r="9079" spans="1:2" x14ac:dyDescent="0.25">
      <c r="A9079" s="13">
        <v>91.790000000000106</v>
      </c>
      <c r="B9079" s="49" t="s">
        <v>27</v>
      </c>
    </row>
    <row r="9080" spans="1:2" x14ac:dyDescent="0.25">
      <c r="A9080" s="13">
        <v>91.800000000000097</v>
      </c>
      <c r="B9080" s="49" t="s">
        <v>27</v>
      </c>
    </row>
    <row r="9081" spans="1:2" x14ac:dyDescent="0.25">
      <c r="A9081" s="13">
        <v>91.810000000000102</v>
      </c>
      <c r="B9081" s="49" t="s">
        <v>27</v>
      </c>
    </row>
    <row r="9082" spans="1:2" x14ac:dyDescent="0.25">
      <c r="A9082" s="13">
        <v>91.820000000000107</v>
      </c>
      <c r="B9082" s="49" t="s">
        <v>27</v>
      </c>
    </row>
    <row r="9083" spans="1:2" x14ac:dyDescent="0.25">
      <c r="A9083" s="13">
        <v>91.830000000000098</v>
      </c>
      <c r="B9083" s="49" t="s">
        <v>27</v>
      </c>
    </row>
    <row r="9084" spans="1:2" x14ac:dyDescent="0.25">
      <c r="A9084" s="13">
        <v>91.840000000000103</v>
      </c>
      <c r="B9084" s="49" t="s">
        <v>27</v>
      </c>
    </row>
    <row r="9085" spans="1:2" x14ac:dyDescent="0.25">
      <c r="A9085" s="13">
        <v>91.850000000000094</v>
      </c>
      <c r="B9085" s="49" t="s">
        <v>27</v>
      </c>
    </row>
    <row r="9086" spans="1:2" x14ac:dyDescent="0.25">
      <c r="A9086" s="13">
        <v>91.860000000000099</v>
      </c>
      <c r="B9086" s="49" t="s">
        <v>27</v>
      </c>
    </row>
    <row r="9087" spans="1:2" x14ac:dyDescent="0.25">
      <c r="A9087" s="13">
        <v>91.870000000000104</v>
      </c>
      <c r="B9087" s="49" t="s">
        <v>27</v>
      </c>
    </row>
    <row r="9088" spans="1:2" x14ac:dyDescent="0.25">
      <c r="A9088" s="13">
        <v>91.880000000000095</v>
      </c>
      <c r="B9088" s="49" t="s">
        <v>27</v>
      </c>
    </row>
    <row r="9089" spans="1:2" x14ac:dyDescent="0.25">
      <c r="A9089" s="13">
        <v>91.8900000000001</v>
      </c>
      <c r="B9089" s="49" t="s">
        <v>27</v>
      </c>
    </row>
    <row r="9090" spans="1:2" x14ac:dyDescent="0.25">
      <c r="A9090" s="13">
        <v>91.900000000000105</v>
      </c>
      <c r="B9090" s="49" t="s">
        <v>27</v>
      </c>
    </row>
    <row r="9091" spans="1:2" x14ac:dyDescent="0.25">
      <c r="A9091" s="13">
        <v>91.910000000000096</v>
      </c>
      <c r="B9091" s="49" t="s">
        <v>27</v>
      </c>
    </row>
    <row r="9092" spans="1:2" x14ac:dyDescent="0.25">
      <c r="A9092" s="13">
        <v>91.920000000000101</v>
      </c>
      <c r="B9092" s="49" t="s">
        <v>27</v>
      </c>
    </row>
    <row r="9093" spans="1:2" x14ac:dyDescent="0.25">
      <c r="A9093" s="13">
        <v>91.930000000000106</v>
      </c>
      <c r="B9093" s="49" t="s">
        <v>27</v>
      </c>
    </row>
    <row r="9094" spans="1:2" x14ac:dyDescent="0.25">
      <c r="A9094" s="13">
        <v>91.940000000000097</v>
      </c>
      <c r="B9094" s="49" t="s">
        <v>27</v>
      </c>
    </row>
    <row r="9095" spans="1:2" x14ac:dyDescent="0.25">
      <c r="A9095" s="13">
        <v>91.950000000000102</v>
      </c>
      <c r="B9095" s="49" t="s">
        <v>27</v>
      </c>
    </row>
    <row r="9096" spans="1:2" x14ac:dyDescent="0.25">
      <c r="A9096" s="13">
        <v>91.960000000000093</v>
      </c>
      <c r="B9096" s="49" t="s">
        <v>27</v>
      </c>
    </row>
    <row r="9097" spans="1:2" x14ac:dyDescent="0.25">
      <c r="A9097" s="13">
        <v>91.970000000000098</v>
      </c>
      <c r="B9097" s="49" t="s">
        <v>27</v>
      </c>
    </row>
    <row r="9098" spans="1:2" x14ac:dyDescent="0.25">
      <c r="A9098" s="13">
        <v>91.980000000000103</v>
      </c>
      <c r="B9098" s="49" t="s">
        <v>27</v>
      </c>
    </row>
    <row r="9099" spans="1:2" x14ac:dyDescent="0.25">
      <c r="A9099" s="13">
        <v>91.990000000000094</v>
      </c>
      <c r="B9099" s="49" t="s">
        <v>27</v>
      </c>
    </row>
    <row r="9100" spans="1:2" x14ac:dyDescent="0.25">
      <c r="A9100" s="13">
        <v>92.000000000000099</v>
      </c>
      <c r="B9100" s="49" t="s">
        <v>27</v>
      </c>
    </row>
    <row r="9101" spans="1:2" x14ac:dyDescent="0.25">
      <c r="A9101" s="13">
        <v>92.010000000000105</v>
      </c>
      <c r="B9101" s="49" t="s">
        <v>27</v>
      </c>
    </row>
    <row r="9102" spans="1:2" x14ac:dyDescent="0.25">
      <c r="A9102" s="13">
        <v>92.020000000000095</v>
      </c>
      <c r="B9102" s="49" t="s">
        <v>27</v>
      </c>
    </row>
    <row r="9103" spans="1:2" x14ac:dyDescent="0.25">
      <c r="A9103" s="13">
        <v>92.030000000000101</v>
      </c>
      <c r="B9103" s="49" t="s">
        <v>27</v>
      </c>
    </row>
    <row r="9104" spans="1:2" x14ac:dyDescent="0.25">
      <c r="A9104" s="13">
        <v>92.040000000000106</v>
      </c>
      <c r="B9104" s="49" t="s">
        <v>27</v>
      </c>
    </row>
    <row r="9105" spans="1:2" x14ac:dyDescent="0.25">
      <c r="A9105" s="13">
        <v>92.050000000000097</v>
      </c>
      <c r="B9105" s="49" t="s">
        <v>27</v>
      </c>
    </row>
    <row r="9106" spans="1:2" x14ac:dyDescent="0.25">
      <c r="A9106" s="13">
        <v>92.060000000000102</v>
      </c>
      <c r="B9106" s="49" t="s">
        <v>27</v>
      </c>
    </row>
    <row r="9107" spans="1:2" x14ac:dyDescent="0.25">
      <c r="A9107" s="13">
        <v>92.070000000000107</v>
      </c>
      <c r="B9107" s="49" t="s">
        <v>27</v>
      </c>
    </row>
    <row r="9108" spans="1:2" x14ac:dyDescent="0.25">
      <c r="A9108" s="13">
        <v>92.080000000000098</v>
      </c>
      <c r="B9108" s="49" t="s">
        <v>27</v>
      </c>
    </row>
    <row r="9109" spans="1:2" x14ac:dyDescent="0.25">
      <c r="A9109" s="13">
        <v>92.090000000000103</v>
      </c>
      <c r="B9109" s="49" t="s">
        <v>27</v>
      </c>
    </row>
    <row r="9110" spans="1:2" x14ac:dyDescent="0.25">
      <c r="A9110" s="13">
        <v>92.100000000000094</v>
      </c>
      <c r="B9110" s="49" t="s">
        <v>27</v>
      </c>
    </row>
    <row r="9111" spans="1:2" x14ac:dyDescent="0.25">
      <c r="A9111" s="13">
        <v>92.110000000000099</v>
      </c>
      <c r="B9111" s="49" t="s">
        <v>27</v>
      </c>
    </row>
    <row r="9112" spans="1:2" x14ac:dyDescent="0.25">
      <c r="A9112" s="13">
        <v>92.120000000000104</v>
      </c>
      <c r="B9112" s="49" t="s">
        <v>27</v>
      </c>
    </row>
    <row r="9113" spans="1:2" x14ac:dyDescent="0.25">
      <c r="A9113" s="13">
        <v>92.130000000000095</v>
      </c>
      <c r="B9113" s="49" t="s">
        <v>27</v>
      </c>
    </row>
    <row r="9114" spans="1:2" x14ac:dyDescent="0.25">
      <c r="A9114" s="13">
        <v>92.1400000000001</v>
      </c>
      <c r="B9114" s="49" t="s">
        <v>27</v>
      </c>
    </row>
    <row r="9115" spans="1:2" x14ac:dyDescent="0.25">
      <c r="A9115" s="13">
        <v>92.150000000000105</v>
      </c>
      <c r="B9115" s="49" t="s">
        <v>27</v>
      </c>
    </row>
    <row r="9116" spans="1:2" x14ac:dyDescent="0.25">
      <c r="A9116" s="13">
        <v>92.160000000000096</v>
      </c>
      <c r="B9116" s="49" t="s">
        <v>27</v>
      </c>
    </row>
    <row r="9117" spans="1:2" x14ac:dyDescent="0.25">
      <c r="A9117" s="13">
        <v>92.170000000000101</v>
      </c>
      <c r="B9117" s="49" t="s">
        <v>27</v>
      </c>
    </row>
    <row r="9118" spans="1:2" x14ac:dyDescent="0.25">
      <c r="A9118" s="13">
        <v>92.180000000000106</v>
      </c>
      <c r="B9118" s="49" t="s">
        <v>27</v>
      </c>
    </row>
    <row r="9119" spans="1:2" x14ac:dyDescent="0.25">
      <c r="A9119" s="13">
        <v>92.190000000000097</v>
      </c>
      <c r="B9119" s="49" t="s">
        <v>27</v>
      </c>
    </row>
    <row r="9120" spans="1:2" x14ac:dyDescent="0.25">
      <c r="A9120" s="13">
        <v>92.200000000000102</v>
      </c>
      <c r="B9120" s="49" t="s">
        <v>27</v>
      </c>
    </row>
    <row r="9121" spans="1:2" x14ac:dyDescent="0.25">
      <c r="A9121" s="13">
        <v>92.210000000000093</v>
      </c>
      <c r="B9121" s="49" t="s">
        <v>27</v>
      </c>
    </row>
    <row r="9122" spans="1:2" x14ac:dyDescent="0.25">
      <c r="A9122" s="13">
        <v>92.220000000000098</v>
      </c>
      <c r="B9122" s="49" t="s">
        <v>27</v>
      </c>
    </row>
    <row r="9123" spans="1:2" x14ac:dyDescent="0.25">
      <c r="A9123" s="13">
        <v>92.230000000000103</v>
      </c>
      <c r="B9123" s="49" t="s">
        <v>27</v>
      </c>
    </row>
    <row r="9124" spans="1:2" x14ac:dyDescent="0.25">
      <c r="A9124" s="13">
        <v>92.240000000000094</v>
      </c>
      <c r="B9124" s="49" t="s">
        <v>27</v>
      </c>
    </row>
    <row r="9125" spans="1:2" x14ac:dyDescent="0.25">
      <c r="A9125" s="13">
        <v>92.250000000000099</v>
      </c>
      <c r="B9125" s="49" t="s">
        <v>27</v>
      </c>
    </row>
    <row r="9126" spans="1:2" x14ac:dyDescent="0.25">
      <c r="A9126" s="13">
        <v>92.260000000000105</v>
      </c>
      <c r="B9126" s="49" t="s">
        <v>27</v>
      </c>
    </row>
    <row r="9127" spans="1:2" x14ac:dyDescent="0.25">
      <c r="A9127" s="13">
        <v>92.270000000000095</v>
      </c>
      <c r="B9127" s="49" t="s">
        <v>27</v>
      </c>
    </row>
    <row r="9128" spans="1:2" x14ac:dyDescent="0.25">
      <c r="A9128" s="13">
        <v>92.280000000000101</v>
      </c>
      <c r="B9128" s="49" t="s">
        <v>27</v>
      </c>
    </row>
    <row r="9129" spans="1:2" x14ac:dyDescent="0.25">
      <c r="A9129" s="13">
        <v>92.290000000000106</v>
      </c>
      <c r="B9129" s="49" t="s">
        <v>27</v>
      </c>
    </row>
    <row r="9130" spans="1:2" x14ac:dyDescent="0.25">
      <c r="A9130" s="13">
        <v>92.300000000000097</v>
      </c>
      <c r="B9130" s="49" t="s">
        <v>27</v>
      </c>
    </row>
    <row r="9131" spans="1:2" x14ac:dyDescent="0.25">
      <c r="A9131" s="13">
        <v>92.310000000000102</v>
      </c>
      <c r="B9131" s="49" t="s">
        <v>27</v>
      </c>
    </row>
    <row r="9132" spans="1:2" x14ac:dyDescent="0.25">
      <c r="A9132" s="13">
        <v>92.320000000000107</v>
      </c>
      <c r="B9132" s="49" t="s">
        <v>27</v>
      </c>
    </row>
    <row r="9133" spans="1:2" x14ac:dyDescent="0.25">
      <c r="A9133" s="13">
        <v>92.330000000000098</v>
      </c>
      <c r="B9133" s="49" t="s">
        <v>27</v>
      </c>
    </row>
    <row r="9134" spans="1:2" x14ac:dyDescent="0.25">
      <c r="A9134" s="13">
        <v>92.340000000000103</v>
      </c>
      <c r="B9134" s="49" t="s">
        <v>27</v>
      </c>
    </row>
    <row r="9135" spans="1:2" x14ac:dyDescent="0.25">
      <c r="A9135" s="13">
        <v>92.350000000000094</v>
      </c>
      <c r="B9135" s="49" t="s">
        <v>27</v>
      </c>
    </row>
    <row r="9136" spans="1:2" x14ac:dyDescent="0.25">
      <c r="A9136" s="13">
        <v>92.360000000000099</v>
      </c>
      <c r="B9136" s="49" t="s">
        <v>27</v>
      </c>
    </row>
    <row r="9137" spans="1:2" x14ac:dyDescent="0.25">
      <c r="A9137" s="13">
        <v>92.370000000000104</v>
      </c>
      <c r="B9137" s="49" t="s">
        <v>27</v>
      </c>
    </row>
    <row r="9138" spans="1:2" x14ac:dyDescent="0.25">
      <c r="A9138" s="13">
        <v>92.380000000000095</v>
      </c>
      <c r="B9138" s="49" t="s">
        <v>27</v>
      </c>
    </row>
    <row r="9139" spans="1:2" x14ac:dyDescent="0.25">
      <c r="A9139" s="13">
        <v>92.3900000000001</v>
      </c>
      <c r="B9139" s="49" t="s">
        <v>27</v>
      </c>
    </row>
    <row r="9140" spans="1:2" x14ac:dyDescent="0.25">
      <c r="A9140" s="13">
        <v>92.400000000000105</v>
      </c>
      <c r="B9140" s="49" t="s">
        <v>27</v>
      </c>
    </row>
    <row r="9141" spans="1:2" x14ac:dyDescent="0.25">
      <c r="A9141" s="13">
        <v>92.410000000000096</v>
      </c>
      <c r="B9141" s="49" t="s">
        <v>27</v>
      </c>
    </row>
    <row r="9142" spans="1:2" x14ac:dyDescent="0.25">
      <c r="A9142" s="13">
        <v>92.420000000000101</v>
      </c>
      <c r="B9142" s="49" t="s">
        <v>27</v>
      </c>
    </row>
    <row r="9143" spans="1:2" x14ac:dyDescent="0.25">
      <c r="A9143" s="13">
        <v>92.430000000000106</v>
      </c>
      <c r="B9143" s="49" t="s">
        <v>27</v>
      </c>
    </row>
    <row r="9144" spans="1:2" x14ac:dyDescent="0.25">
      <c r="A9144" s="13">
        <v>92.440000000000097</v>
      </c>
      <c r="B9144" s="49" t="s">
        <v>27</v>
      </c>
    </row>
    <row r="9145" spans="1:2" x14ac:dyDescent="0.25">
      <c r="A9145" s="13">
        <v>92.450000000000102</v>
      </c>
      <c r="B9145" s="49" t="s">
        <v>27</v>
      </c>
    </row>
    <row r="9146" spans="1:2" x14ac:dyDescent="0.25">
      <c r="A9146" s="13">
        <v>92.460000000000093</v>
      </c>
      <c r="B9146" s="49" t="s">
        <v>27</v>
      </c>
    </row>
    <row r="9147" spans="1:2" x14ac:dyDescent="0.25">
      <c r="A9147" s="13">
        <v>92.470000000000098</v>
      </c>
      <c r="B9147" s="49" t="s">
        <v>27</v>
      </c>
    </row>
    <row r="9148" spans="1:2" x14ac:dyDescent="0.25">
      <c r="A9148" s="13">
        <v>92.480000000000103</v>
      </c>
      <c r="B9148" s="49" t="s">
        <v>27</v>
      </c>
    </row>
    <row r="9149" spans="1:2" x14ac:dyDescent="0.25">
      <c r="A9149" s="13">
        <v>92.490000000000094</v>
      </c>
      <c r="B9149" s="49" t="s">
        <v>27</v>
      </c>
    </row>
    <row r="9150" spans="1:2" x14ac:dyDescent="0.25">
      <c r="A9150" s="13">
        <v>92.500000000000099</v>
      </c>
      <c r="B9150" s="49" t="s">
        <v>27</v>
      </c>
    </row>
    <row r="9151" spans="1:2" x14ac:dyDescent="0.25">
      <c r="A9151" s="13">
        <v>92.510000000000105</v>
      </c>
      <c r="B9151" s="49" t="s">
        <v>27</v>
      </c>
    </row>
    <row r="9152" spans="1:2" x14ac:dyDescent="0.25">
      <c r="A9152" s="13">
        <v>92.520000000000095</v>
      </c>
      <c r="B9152" s="49" t="s">
        <v>27</v>
      </c>
    </row>
    <row r="9153" spans="1:2" x14ac:dyDescent="0.25">
      <c r="A9153" s="13">
        <v>92.530000000000101</v>
      </c>
      <c r="B9153" s="49" t="s">
        <v>27</v>
      </c>
    </row>
    <row r="9154" spans="1:2" x14ac:dyDescent="0.25">
      <c r="A9154" s="13">
        <v>92.540000000000106</v>
      </c>
      <c r="B9154" s="49" t="s">
        <v>27</v>
      </c>
    </row>
    <row r="9155" spans="1:2" x14ac:dyDescent="0.25">
      <c r="A9155" s="13">
        <v>92.550000000000097</v>
      </c>
      <c r="B9155" s="49" t="s">
        <v>27</v>
      </c>
    </row>
    <row r="9156" spans="1:2" x14ac:dyDescent="0.25">
      <c r="A9156" s="13">
        <v>92.560000000000102</v>
      </c>
      <c r="B9156" s="49" t="s">
        <v>27</v>
      </c>
    </row>
    <row r="9157" spans="1:2" x14ac:dyDescent="0.25">
      <c r="A9157" s="13">
        <v>92.570000000000107</v>
      </c>
      <c r="B9157" s="49" t="s">
        <v>27</v>
      </c>
    </row>
    <row r="9158" spans="1:2" x14ac:dyDescent="0.25">
      <c r="A9158" s="13">
        <v>92.580000000000098</v>
      </c>
      <c r="B9158" s="49" t="s">
        <v>27</v>
      </c>
    </row>
    <row r="9159" spans="1:2" x14ac:dyDescent="0.25">
      <c r="A9159" s="13">
        <v>92.590000000000103</v>
      </c>
      <c r="B9159" s="49" t="s">
        <v>27</v>
      </c>
    </row>
    <row r="9160" spans="1:2" x14ac:dyDescent="0.25">
      <c r="A9160" s="13">
        <v>92.600000000000094</v>
      </c>
      <c r="B9160" s="49" t="s">
        <v>27</v>
      </c>
    </row>
    <row r="9161" spans="1:2" x14ac:dyDescent="0.25">
      <c r="A9161" s="13">
        <v>92.610000000000099</v>
      </c>
      <c r="B9161" s="49" t="s">
        <v>27</v>
      </c>
    </row>
    <row r="9162" spans="1:2" x14ac:dyDescent="0.25">
      <c r="A9162" s="13">
        <v>92.620000000000104</v>
      </c>
      <c r="B9162" s="49" t="s">
        <v>27</v>
      </c>
    </row>
    <row r="9163" spans="1:2" x14ac:dyDescent="0.25">
      <c r="A9163" s="13">
        <v>92.630000000000095</v>
      </c>
      <c r="B9163" s="49" t="s">
        <v>27</v>
      </c>
    </row>
    <row r="9164" spans="1:2" x14ac:dyDescent="0.25">
      <c r="A9164" s="13">
        <v>92.6400000000001</v>
      </c>
      <c r="B9164" s="49" t="s">
        <v>27</v>
      </c>
    </row>
    <row r="9165" spans="1:2" x14ac:dyDescent="0.25">
      <c r="A9165" s="13">
        <v>92.650000000000105</v>
      </c>
      <c r="B9165" s="49" t="s">
        <v>27</v>
      </c>
    </row>
    <row r="9166" spans="1:2" x14ac:dyDescent="0.25">
      <c r="A9166" s="13">
        <v>92.660000000000096</v>
      </c>
      <c r="B9166" s="49" t="s">
        <v>27</v>
      </c>
    </row>
    <row r="9167" spans="1:2" x14ac:dyDescent="0.25">
      <c r="A9167" s="13">
        <v>92.670000000000101</v>
      </c>
      <c r="B9167" s="49" t="s">
        <v>27</v>
      </c>
    </row>
    <row r="9168" spans="1:2" x14ac:dyDescent="0.25">
      <c r="A9168" s="13">
        <v>92.680000000000106</v>
      </c>
      <c r="B9168" s="49" t="s">
        <v>27</v>
      </c>
    </row>
    <row r="9169" spans="1:2" x14ac:dyDescent="0.25">
      <c r="A9169" s="13">
        <v>92.690000000000097</v>
      </c>
      <c r="B9169" s="49" t="s">
        <v>27</v>
      </c>
    </row>
    <row r="9170" spans="1:2" x14ac:dyDescent="0.25">
      <c r="A9170" s="13">
        <v>92.700000000000102</v>
      </c>
      <c r="B9170" s="49" t="s">
        <v>27</v>
      </c>
    </row>
    <row r="9171" spans="1:2" x14ac:dyDescent="0.25">
      <c r="A9171" s="13">
        <v>92.710000000000093</v>
      </c>
      <c r="B9171" s="49" t="s">
        <v>27</v>
      </c>
    </row>
    <row r="9172" spans="1:2" x14ac:dyDescent="0.25">
      <c r="A9172" s="13">
        <v>92.720000000000098</v>
      </c>
      <c r="B9172" s="49" t="s">
        <v>27</v>
      </c>
    </row>
    <row r="9173" spans="1:2" x14ac:dyDescent="0.25">
      <c r="A9173" s="13">
        <v>92.730000000000103</v>
      </c>
      <c r="B9173" s="49" t="s">
        <v>27</v>
      </c>
    </row>
    <row r="9174" spans="1:2" x14ac:dyDescent="0.25">
      <c r="A9174" s="13">
        <v>92.740000000000094</v>
      </c>
      <c r="B9174" s="49" t="s">
        <v>27</v>
      </c>
    </row>
    <row r="9175" spans="1:2" x14ac:dyDescent="0.25">
      <c r="A9175" s="13">
        <v>92.750000000000099</v>
      </c>
      <c r="B9175" s="49" t="s">
        <v>27</v>
      </c>
    </row>
    <row r="9176" spans="1:2" x14ac:dyDescent="0.25">
      <c r="A9176" s="13">
        <v>92.760000000000105</v>
      </c>
      <c r="B9176" s="49" t="s">
        <v>27</v>
      </c>
    </row>
    <row r="9177" spans="1:2" x14ac:dyDescent="0.25">
      <c r="A9177" s="13">
        <v>92.770000000000095</v>
      </c>
      <c r="B9177" s="49" t="s">
        <v>27</v>
      </c>
    </row>
    <row r="9178" spans="1:2" x14ac:dyDescent="0.25">
      <c r="A9178" s="13">
        <v>92.780000000000101</v>
      </c>
      <c r="B9178" s="49" t="s">
        <v>27</v>
      </c>
    </row>
    <row r="9179" spans="1:2" x14ac:dyDescent="0.25">
      <c r="A9179" s="13">
        <v>92.790000000000106</v>
      </c>
      <c r="B9179" s="49" t="s">
        <v>27</v>
      </c>
    </row>
    <row r="9180" spans="1:2" x14ac:dyDescent="0.25">
      <c r="A9180" s="13">
        <v>92.800000000000097</v>
      </c>
      <c r="B9180" s="49" t="s">
        <v>27</v>
      </c>
    </row>
    <row r="9181" spans="1:2" x14ac:dyDescent="0.25">
      <c r="A9181" s="13">
        <v>92.810000000000102</v>
      </c>
      <c r="B9181" s="49" t="s">
        <v>27</v>
      </c>
    </row>
    <row r="9182" spans="1:2" x14ac:dyDescent="0.25">
      <c r="A9182" s="13">
        <v>92.820000000000107</v>
      </c>
      <c r="B9182" s="49" t="s">
        <v>27</v>
      </c>
    </row>
    <row r="9183" spans="1:2" x14ac:dyDescent="0.25">
      <c r="A9183" s="13">
        <v>92.830000000000098</v>
      </c>
      <c r="B9183" s="49" t="s">
        <v>27</v>
      </c>
    </row>
    <row r="9184" spans="1:2" x14ac:dyDescent="0.25">
      <c r="A9184" s="13">
        <v>92.840000000000103</v>
      </c>
      <c r="B9184" s="49" t="s">
        <v>27</v>
      </c>
    </row>
    <row r="9185" spans="1:2" x14ac:dyDescent="0.25">
      <c r="A9185" s="13">
        <v>92.850000000000094</v>
      </c>
      <c r="B9185" s="49" t="s">
        <v>27</v>
      </c>
    </row>
    <row r="9186" spans="1:2" x14ac:dyDescent="0.25">
      <c r="A9186" s="13">
        <v>92.860000000000099</v>
      </c>
      <c r="B9186" s="49" t="s">
        <v>27</v>
      </c>
    </row>
    <row r="9187" spans="1:2" x14ac:dyDescent="0.25">
      <c r="A9187" s="13">
        <v>92.870000000000104</v>
      </c>
      <c r="B9187" s="49" t="s">
        <v>27</v>
      </c>
    </row>
    <row r="9188" spans="1:2" x14ac:dyDescent="0.25">
      <c r="A9188" s="13">
        <v>92.880000000000095</v>
      </c>
      <c r="B9188" s="49" t="s">
        <v>27</v>
      </c>
    </row>
    <row r="9189" spans="1:2" x14ac:dyDescent="0.25">
      <c r="A9189" s="13">
        <v>92.8900000000001</v>
      </c>
      <c r="B9189" s="49" t="s">
        <v>27</v>
      </c>
    </row>
    <row r="9190" spans="1:2" x14ac:dyDescent="0.25">
      <c r="A9190" s="13">
        <v>92.900000000000105</v>
      </c>
      <c r="B9190" s="49" t="s">
        <v>27</v>
      </c>
    </row>
    <row r="9191" spans="1:2" x14ac:dyDescent="0.25">
      <c r="A9191" s="13">
        <v>92.910000000000096</v>
      </c>
      <c r="B9191" s="49" t="s">
        <v>27</v>
      </c>
    </row>
    <row r="9192" spans="1:2" x14ac:dyDescent="0.25">
      <c r="A9192" s="13">
        <v>92.920000000000101</v>
      </c>
      <c r="B9192" s="49" t="s">
        <v>27</v>
      </c>
    </row>
    <row r="9193" spans="1:2" x14ac:dyDescent="0.25">
      <c r="A9193" s="13">
        <v>92.930000000000106</v>
      </c>
      <c r="B9193" s="49" t="s">
        <v>27</v>
      </c>
    </row>
    <row r="9194" spans="1:2" x14ac:dyDescent="0.25">
      <c r="A9194" s="13">
        <v>92.940000000000097</v>
      </c>
      <c r="B9194" s="49" t="s">
        <v>27</v>
      </c>
    </row>
    <row r="9195" spans="1:2" x14ac:dyDescent="0.25">
      <c r="A9195" s="13">
        <v>92.950000000000102</v>
      </c>
      <c r="B9195" s="49" t="s">
        <v>27</v>
      </c>
    </row>
    <row r="9196" spans="1:2" x14ac:dyDescent="0.25">
      <c r="A9196" s="13">
        <v>92.960000000000093</v>
      </c>
      <c r="B9196" s="49" t="s">
        <v>27</v>
      </c>
    </row>
    <row r="9197" spans="1:2" x14ac:dyDescent="0.25">
      <c r="A9197" s="13">
        <v>92.970000000000098</v>
      </c>
      <c r="B9197" s="49" t="s">
        <v>27</v>
      </c>
    </row>
    <row r="9198" spans="1:2" x14ac:dyDescent="0.25">
      <c r="A9198" s="13">
        <v>92.980000000000103</v>
      </c>
      <c r="B9198" s="49" t="s">
        <v>27</v>
      </c>
    </row>
    <row r="9199" spans="1:2" x14ac:dyDescent="0.25">
      <c r="A9199" s="13">
        <v>92.990000000000094</v>
      </c>
      <c r="B9199" s="49" t="s">
        <v>27</v>
      </c>
    </row>
    <row r="9200" spans="1:2" x14ac:dyDescent="0.25">
      <c r="A9200" s="13">
        <v>93.000000000000099</v>
      </c>
      <c r="B9200" s="49" t="s">
        <v>27</v>
      </c>
    </row>
    <row r="9201" spans="1:2" x14ac:dyDescent="0.25">
      <c r="A9201" s="13">
        <v>93.010000000000105</v>
      </c>
      <c r="B9201" s="49" t="s">
        <v>27</v>
      </c>
    </row>
    <row r="9202" spans="1:2" x14ac:dyDescent="0.25">
      <c r="A9202" s="13">
        <v>93.020000000000095</v>
      </c>
      <c r="B9202" s="49" t="s">
        <v>27</v>
      </c>
    </row>
    <row r="9203" spans="1:2" x14ac:dyDescent="0.25">
      <c r="A9203" s="13">
        <v>93.030000000000101</v>
      </c>
      <c r="B9203" s="49" t="s">
        <v>27</v>
      </c>
    </row>
    <row r="9204" spans="1:2" x14ac:dyDescent="0.25">
      <c r="A9204" s="13">
        <v>93.040000000000106</v>
      </c>
      <c r="B9204" s="49" t="s">
        <v>27</v>
      </c>
    </row>
    <row r="9205" spans="1:2" x14ac:dyDescent="0.25">
      <c r="A9205" s="13">
        <v>93.050000000000097</v>
      </c>
      <c r="B9205" s="49" t="s">
        <v>27</v>
      </c>
    </row>
    <row r="9206" spans="1:2" x14ac:dyDescent="0.25">
      <c r="A9206" s="13">
        <v>93.060000000000102</v>
      </c>
      <c r="B9206" s="49" t="s">
        <v>27</v>
      </c>
    </row>
    <row r="9207" spans="1:2" x14ac:dyDescent="0.25">
      <c r="A9207" s="13">
        <v>93.070000000000107</v>
      </c>
      <c r="B9207" s="49" t="s">
        <v>27</v>
      </c>
    </row>
    <row r="9208" spans="1:2" x14ac:dyDescent="0.25">
      <c r="A9208" s="13">
        <v>93.080000000000098</v>
      </c>
      <c r="B9208" s="49" t="s">
        <v>27</v>
      </c>
    </row>
    <row r="9209" spans="1:2" x14ac:dyDescent="0.25">
      <c r="A9209" s="13">
        <v>93.090000000000103</v>
      </c>
      <c r="B9209" s="49" t="s">
        <v>27</v>
      </c>
    </row>
    <row r="9210" spans="1:2" x14ac:dyDescent="0.25">
      <c r="A9210" s="13">
        <v>93.100000000000094</v>
      </c>
      <c r="B9210" s="49" t="s">
        <v>27</v>
      </c>
    </row>
    <row r="9211" spans="1:2" x14ac:dyDescent="0.25">
      <c r="A9211" s="13">
        <v>93.110000000000099</v>
      </c>
      <c r="B9211" s="49" t="s">
        <v>27</v>
      </c>
    </row>
    <row r="9212" spans="1:2" x14ac:dyDescent="0.25">
      <c r="A9212" s="13">
        <v>93.120000000000104</v>
      </c>
      <c r="B9212" s="49" t="s">
        <v>27</v>
      </c>
    </row>
    <row r="9213" spans="1:2" x14ac:dyDescent="0.25">
      <c r="A9213" s="13">
        <v>93.130000000000095</v>
      </c>
      <c r="B9213" s="49" t="s">
        <v>27</v>
      </c>
    </row>
    <row r="9214" spans="1:2" x14ac:dyDescent="0.25">
      <c r="A9214" s="13">
        <v>93.1400000000001</v>
      </c>
      <c r="B9214" s="49" t="s">
        <v>27</v>
      </c>
    </row>
    <row r="9215" spans="1:2" x14ac:dyDescent="0.25">
      <c r="A9215" s="13">
        <v>93.150000000000105</v>
      </c>
      <c r="B9215" s="49" t="s">
        <v>27</v>
      </c>
    </row>
    <row r="9216" spans="1:2" x14ac:dyDescent="0.25">
      <c r="A9216" s="13">
        <v>93.160000000000096</v>
      </c>
      <c r="B9216" s="49" t="s">
        <v>27</v>
      </c>
    </row>
    <row r="9217" spans="1:2" x14ac:dyDescent="0.25">
      <c r="A9217" s="13">
        <v>93.170000000000101</v>
      </c>
      <c r="B9217" s="49" t="s">
        <v>27</v>
      </c>
    </row>
    <row r="9218" spans="1:2" x14ac:dyDescent="0.25">
      <c r="A9218" s="13">
        <v>93.180000000000106</v>
      </c>
      <c r="B9218" s="49" t="s">
        <v>27</v>
      </c>
    </row>
    <row r="9219" spans="1:2" x14ac:dyDescent="0.25">
      <c r="A9219" s="13">
        <v>93.190000000000097</v>
      </c>
      <c r="B9219" s="49" t="s">
        <v>27</v>
      </c>
    </row>
    <row r="9220" spans="1:2" x14ac:dyDescent="0.25">
      <c r="A9220" s="13">
        <v>93.200000000000102</v>
      </c>
      <c r="B9220" s="49" t="s">
        <v>27</v>
      </c>
    </row>
    <row r="9221" spans="1:2" x14ac:dyDescent="0.25">
      <c r="A9221" s="13">
        <v>93.210000000000093</v>
      </c>
      <c r="B9221" s="49" t="s">
        <v>27</v>
      </c>
    </row>
    <row r="9222" spans="1:2" x14ac:dyDescent="0.25">
      <c r="A9222" s="13">
        <v>93.220000000000098</v>
      </c>
      <c r="B9222" s="49" t="s">
        <v>27</v>
      </c>
    </row>
    <row r="9223" spans="1:2" x14ac:dyDescent="0.25">
      <c r="A9223" s="13">
        <v>93.230000000000103</v>
      </c>
      <c r="B9223" s="49" t="s">
        <v>27</v>
      </c>
    </row>
    <row r="9224" spans="1:2" x14ac:dyDescent="0.25">
      <c r="A9224" s="13">
        <v>93.240000000000094</v>
      </c>
      <c r="B9224" s="49" t="s">
        <v>27</v>
      </c>
    </row>
    <row r="9225" spans="1:2" x14ac:dyDescent="0.25">
      <c r="A9225" s="13">
        <v>93.250000000000099</v>
      </c>
      <c r="B9225" s="49" t="s">
        <v>27</v>
      </c>
    </row>
    <row r="9226" spans="1:2" x14ac:dyDescent="0.25">
      <c r="A9226" s="13">
        <v>93.260000000000105</v>
      </c>
      <c r="B9226" s="49" t="s">
        <v>27</v>
      </c>
    </row>
    <row r="9227" spans="1:2" x14ac:dyDescent="0.25">
      <c r="A9227" s="13">
        <v>93.270000000000095</v>
      </c>
      <c r="B9227" s="49" t="s">
        <v>27</v>
      </c>
    </row>
    <row r="9228" spans="1:2" x14ac:dyDescent="0.25">
      <c r="A9228" s="13">
        <v>93.280000000000101</v>
      </c>
      <c r="B9228" s="49" t="s">
        <v>27</v>
      </c>
    </row>
    <row r="9229" spans="1:2" x14ac:dyDescent="0.25">
      <c r="A9229" s="13">
        <v>93.290000000000106</v>
      </c>
      <c r="B9229" s="49" t="s">
        <v>27</v>
      </c>
    </row>
    <row r="9230" spans="1:2" x14ac:dyDescent="0.25">
      <c r="A9230" s="13">
        <v>93.300000000000097</v>
      </c>
      <c r="B9230" s="49" t="s">
        <v>27</v>
      </c>
    </row>
    <row r="9231" spans="1:2" x14ac:dyDescent="0.25">
      <c r="A9231" s="13">
        <v>93.310000000000102</v>
      </c>
      <c r="B9231" s="49" t="s">
        <v>27</v>
      </c>
    </row>
    <row r="9232" spans="1:2" x14ac:dyDescent="0.25">
      <c r="A9232" s="13">
        <v>93.320000000000107</v>
      </c>
      <c r="B9232" s="49" t="s">
        <v>27</v>
      </c>
    </row>
    <row r="9233" spans="1:2" x14ac:dyDescent="0.25">
      <c r="A9233" s="13">
        <v>93.330000000000098</v>
      </c>
      <c r="B9233" s="49" t="s">
        <v>27</v>
      </c>
    </row>
    <row r="9234" spans="1:2" x14ac:dyDescent="0.25">
      <c r="A9234" s="13">
        <v>93.340000000000103</v>
      </c>
      <c r="B9234" s="49" t="s">
        <v>27</v>
      </c>
    </row>
    <row r="9235" spans="1:2" x14ac:dyDescent="0.25">
      <c r="A9235" s="13">
        <v>93.350000000000094</v>
      </c>
      <c r="B9235" s="49" t="s">
        <v>27</v>
      </c>
    </row>
    <row r="9236" spans="1:2" x14ac:dyDescent="0.25">
      <c r="A9236" s="13">
        <v>93.360000000000099</v>
      </c>
      <c r="B9236" s="49" t="s">
        <v>27</v>
      </c>
    </row>
    <row r="9237" spans="1:2" x14ac:dyDescent="0.25">
      <c r="A9237" s="13">
        <v>93.370000000000104</v>
      </c>
      <c r="B9237" s="49" t="s">
        <v>27</v>
      </c>
    </row>
    <row r="9238" spans="1:2" x14ac:dyDescent="0.25">
      <c r="A9238" s="13">
        <v>93.380000000000095</v>
      </c>
      <c r="B9238" s="49" t="s">
        <v>27</v>
      </c>
    </row>
    <row r="9239" spans="1:2" x14ac:dyDescent="0.25">
      <c r="A9239" s="13">
        <v>93.3900000000001</v>
      </c>
      <c r="B9239" s="49" t="s">
        <v>27</v>
      </c>
    </row>
    <row r="9240" spans="1:2" x14ac:dyDescent="0.25">
      <c r="A9240" s="13">
        <v>93.400000000000105</v>
      </c>
      <c r="B9240" s="49" t="s">
        <v>27</v>
      </c>
    </row>
    <row r="9241" spans="1:2" x14ac:dyDescent="0.25">
      <c r="A9241" s="13">
        <v>93.410000000000096</v>
      </c>
      <c r="B9241" s="49" t="s">
        <v>27</v>
      </c>
    </row>
    <row r="9242" spans="1:2" x14ac:dyDescent="0.25">
      <c r="A9242" s="13">
        <v>93.420000000000101</v>
      </c>
      <c r="B9242" s="49" t="s">
        <v>27</v>
      </c>
    </row>
    <row r="9243" spans="1:2" x14ac:dyDescent="0.25">
      <c r="A9243" s="13">
        <v>93.430000000000106</v>
      </c>
      <c r="B9243" s="49" t="s">
        <v>27</v>
      </c>
    </row>
    <row r="9244" spans="1:2" x14ac:dyDescent="0.25">
      <c r="A9244" s="13">
        <v>93.440000000000097</v>
      </c>
      <c r="B9244" s="49" t="s">
        <v>27</v>
      </c>
    </row>
    <row r="9245" spans="1:2" x14ac:dyDescent="0.25">
      <c r="A9245" s="13">
        <v>93.450000000000102</v>
      </c>
      <c r="B9245" s="49" t="s">
        <v>27</v>
      </c>
    </row>
    <row r="9246" spans="1:2" x14ac:dyDescent="0.25">
      <c r="A9246" s="13">
        <v>93.460000000000093</v>
      </c>
      <c r="B9246" s="49" t="s">
        <v>27</v>
      </c>
    </row>
    <row r="9247" spans="1:2" x14ac:dyDescent="0.25">
      <c r="A9247" s="13">
        <v>93.470000000000098</v>
      </c>
      <c r="B9247" s="49" t="s">
        <v>27</v>
      </c>
    </row>
    <row r="9248" spans="1:2" x14ac:dyDescent="0.25">
      <c r="A9248" s="13">
        <v>93.480000000000103</v>
      </c>
      <c r="B9248" s="49" t="s">
        <v>27</v>
      </c>
    </row>
    <row r="9249" spans="1:2" x14ac:dyDescent="0.25">
      <c r="A9249" s="13">
        <v>93.490000000000094</v>
      </c>
      <c r="B9249" s="49" t="s">
        <v>27</v>
      </c>
    </row>
    <row r="9250" spans="1:2" x14ac:dyDescent="0.25">
      <c r="A9250" s="13">
        <v>93.500000000000099</v>
      </c>
      <c r="B9250" s="49" t="s">
        <v>27</v>
      </c>
    </row>
    <row r="9251" spans="1:2" x14ac:dyDescent="0.25">
      <c r="A9251" s="13">
        <v>93.510000000000105</v>
      </c>
      <c r="B9251" s="49" t="s">
        <v>27</v>
      </c>
    </row>
    <row r="9252" spans="1:2" x14ac:dyDescent="0.25">
      <c r="A9252" s="13">
        <v>93.520000000000095</v>
      </c>
      <c r="B9252" s="49" t="s">
        <v>27</v>
      </c>
    </row>
    <row r="9253" spans="1:2" x14ac:dyDescent="0.25">
      <c r="A9253" s="13">
        <v>93.530000000000101</v>
      </c>
      <c r="B9253" s="49" t="s">
        <v>27</v>
      </c>
    </row>
    <row r="9254" spans="1:2" x14ac:dyDescent="0.25">
      <c r="A9254" s="13">
        <v>93.540000000000106</v>
      </c>
      <c r="B9254" s="49" t="s">
        <v>27</v>
      </c>
    </row>
    <row r="9255" spans="1:2" x14ac:dyDescent="0.25">
      <c r="A9255" s="13">
        <v>93.550000000000097</v>
      </c>
      <c r="B9255" s="49" t="s">
        <v>27</v>
      </c>
    </row>
    <row r="9256" spans="1:2" x14ac:dyDescent="0.25">
      <c r="A9256" s="13">
        <v>93.560000000000102</v>
      </c>
      <c r="B9256" s="49" t="s">
        <v>27</v>
      </c>
    </row>
    <row r="9257" spans="1:2" x14ac:dyDescent="0.25">
      <c r="A9257" s="13">
        <v>93.570000000000107</v>
      </c>
      <c r="B9257" s="49" t="s">
        <v>27</v>
      </c>
    </row>
    <row r="9258" spans="1:2" x14ac:dyDescent="0.25">
      <c r="A9258" s="13">
        <v>93.580000000000098</v>
      </c>
      <c r="B9258" s="49" t="s">
        <v>27</v>
      </c>
    </row>
    <row r="9259" spans="1:2" x14ac:dyDescent="0.25">
      <c r="A9259" s="13">
        <v>93.590000000000103</v>
      </c>
      <c r="B9259" s="49" t="s">
        <v>27</v>
      </c>
    </row>
    <row r="9260" spans="1:2" x14ac:dyDescent="0.25">
      <c r="A9260" s="13">
        <v>93.600000000000094</v>
      </c>
      <c r="B9260" s="49" t="s">
        <v>27</v>
      </c>
    </row>
    <row r="9261" spans="1:2" x14ac:dyDescent="0.25">
      <c r="A9261" s="13">
        <v>93.610000000000099</v>
      </c>
      <c r="B9261" s="49" t="s">
        <v>27</v>
      </c>
    </row>
    <row r="9262" spans="1:2" x14ac:dyDescent="0.25">
      <c r="A9262" s="13">
        <v>93.620000000000104</v>
      </c>
      <c r="B9262" s="49" t="s">
        <v>27</v>
      </c>
    </row>
    <row r="9263" spans="1:2" x14ac:dyDescent="0.25">
      <c r="A9263" s="13">
        <v>93.630000000000095</v>
      </c>
      <c r="B9263" s="49" t="s">
        <v>27</v>
      </c>
    </row>
    <row r="9264" spans="1:2" x14ac:dyDescent="0.25">
      <c r="A9264" s="13">
        <v>93.6400000000001</v>
      </c>
      <c r="B9264" s="49" t="s">
        <v>27</v>
      </c>
    </row>
    <row r="9265" spans="1:2" x14ac:dyDescent="0.25">
      <c r="A9265" s="13">
        <v>93.650000000000105</v>
      </c>
      <c r="B9265" s="49" t="s">
        <v>27</v>
      </c>
    </row>
    <row r="9266" spans="1:2" x14ac:dyDescent="0.25">
      <c r="A9266" s="13">
        <v>93.660000000000096</v>
      </c>
      <c r="B9266" s="49" t="s">
        <v>27</v>
      </c>
    </row>
    <row r="9267" spans="1:2" x14ac:dyDescent="0.25">
      <c r="A9267" s="13">
        <v>93.670000000000101</v>
      </c>
      <c r="B9267" s="49" t="s">
        <v>27</v>
      </c>
    </row>
    <row r="9268" spans="1:2" x14ac:dyDescent="0.25">
      <c r="A9268" s="13">
        <v>93.680000000000106</v>
      </c>
      <c r="B9268" s="49" t="s">
        <v>27</v>
      </c>
    </row>
    <row r="9269" spans="1:2" x14ac:dyDescent="0.25">
      <c r="A9269" s="13">
        <v>93.690000000000097</v>
      </c>
      <c r="B9269" s="49" t="s">
        <v>27</v>
      </c>
    </row>
    <row r="9270" spans="1:2" x14ac:dyDescent="0.25">
      <c r="A9270" s="13">
        <v>93.700000000000102</v>
      </c>
      <c r="B9270" s="49" t="s">
        <v>27</v>
      </c>
    </row>
    <row r="9271" spans="1:2" x14ac:dyDescent="0.25">
      <c r="A9271" s="13">
        <v>93.710000000000093</v>
      </c>
      <c r="B9271" s="49" t="s">
        <v>27</v>
      </c>
    </row>
    <row r="9272" spans="1:2" x14ac:dyDescent="0.25">
      <c r="A9272" s="13">
        <v>93.720000000000098</v>
      </c>
      <c r="B9272" s="49" t="s">
        <v>27</v>
      </c>
    </row>
    <row r="9273" spans="1:2" x14ac:dyDescent="0.25">
      <c r="A9273" s="13">
        <v>93.730000000000103</v>
      </c>
      <c r="B9273" s="49" t="s">
        <v>27</v>
      </c>
    </row>
    <row r="9274" spans="1:2" x14ac:dyDescent="0.25">
      <c r="A9274" s="13">
        <v>93.740000000000094</v>
      </c>
      <c r="B9274" s="49" t="s">
        <v>27</v>
      </c>
    </row>
    <row r="9275" spans="1:2" x14ac:dyDescent="0.25">
      <c r="A9275" s="13">
        <v>93.750000000000099</v>
      </c>
      <c r="B9275" s="49" t="s">
        <v>27</v>
      </c>
    </row>
    <row r="9276" spans="1:2" x14ac:dyDescent="0.25">
      <c r="A9276" s="13">
        <v>93.760000000000105</v>
      </c>
      <c r="B9276" s="49" t="s">
        <v>27</v>
      </c>
    </row>
    <row r="9277" spans="1:2" x14ac:dyDescent="0.25">
      <c r="A9277" s="13">
        <v>93.770000000000095</v>
      </c>
      <c r="B9277" s="49" t="s">
        <v>27</v>
      </c>
    </row>
    <row r="9278" spans="1:2" x14ac:dyDescent="0.25">
      <c r="A9278" s="13">
        <v>93.780000000000101</v>
      </c>
      <c r="B9278" s="49" t="s">
        <v>27</v>
      </c>
    </row>
    <row r="9279" spans="1:2" x14ac:dyDescent="0.25">
      <c r="A9279" s="13">
        <v>93.790000000000106</v>
      </c>
      <c r="B9279" s="49" t="s">
        <v>27</v>
      </c>
    </row>
    <row r="9280" spans="1:2" x14ac:dyDescent="0.25">
      <c r="A9280" s="13">
        <v>93.800000000000097</v>
      </c>
      <c r="B9280" s="49" t="s">
        <v>27</v>
      </c>
    </row>
    <row r="9281" spans="1:2" x14ac:dyDescent="0.25">
      <c r="A9281" s="13">
        <v>93.810000000000102</v>
      </c>
      <c r="B9281" s="49" t="s">
        <v>27</v>
      </c>
    </row>
    <row r="9282" spans="1:2" x14ac:dyDescent="0.25">
      <c r="A9282" s="13">
        <v>93.820000000000107</v>
      </c>
      <c r="B9282" s="49" t="s">
        <v>27</v>
      </c>
    </row>
    <row r="9283" spans="1:2" x14ac:dyDescent="0.25">
      <c r="A9283" s="13">
        <v>93.830000000000098</v>
      </c>
      <c r="B9283" s="49" t="s">
        <v>27</v>
      </c>
    </row>
    <row r="9284" spans="1:2" x14ac:dyDescent="0.25">
      <c r="A9284" s="13">
        <v>93.840000000000103</v>
      </c>
      <c r="B9284" s="49" t="s">
        <v>27</v>
      </c>
    </row>
    <row r="9285" spans="1:2" x14ac:dyDescent="0.25">
      <c r="A9285" s="13">
        <v>93.850000000000094</v>
      </c>
      <c r="B9285" s="49" t="s">
        <v>27</v>
      </c>
    </row>
    <row r="9286" spans="1:2" x14ac:dyDescent="0.25">
      <c r="A9286" s="13">
        <v>93.860000000000099</v>
      </c>
      <c r="B9286" s="49" t="s">
        <v>27</v>
      </c>
    </row>
    <row r="9287" spans="1:2" x14ac:dyDescent="0.25">
      <c r="A9287" s="13">
        <v>93.870000000000104</v>
      </c>
      <c r="B9287" s="49" t="s">
        <v>27</v>
      </c>
    </row>
    <row r="9288" spans="1:2" x14ac:dyDescent="0.25">
      <c r="A9288" s="13">
        <v>93.880000000000095</v>
      </c>
      <c r="B9288" s="49" t="s">
        <v>27</v>
      </c>
    </row>
    <row r="9289" spans="1:2" x14ac:dyDescent="0.25">
      <c r="A9289" s="13">
        <v>93.8900000000001</v>
      </c>
      <c r="B9289" s="49" t="s">
        <v>27</v>
      </c>
    </row>
    <row r="9290" spans="1:2" x14ac:dyDescent="0.25">
      <c r="A9290" s="13">
        <v>93.900000000000105</v>
      </c>
      <c r="B9290" s="49" t="s">
        <v>27</v>
      </c>
    </row>
    <row r="9291" spans="1:2" x14ac:dyDescent="0.25">
      <c r="A9291" s="13">
        <v>93.910000000000096</v>
      </c>
      <c r="B9291" s="49" t="s">
        <v>27</v>
      </c>
    </row>
    <row r="9292" spans="1:2" x14ac:dyDescent="0.25">
      <c r="A9292" s="13">
        <v>93.920000000000101</v>
      </c>
      <c r="B9292" s="49" t="s">
        <v>27</v>
      </c>
    </row>
    <row r="9293" spans="1:2" x14ac:dyDescent="0.25">
      <c r="A9293" s="13">
        <v>93.930000000000106</v>
      </c>
      <c r="B9293" s="49" t="s">
        <v>27</v>
      </c>
    </row>
    <row r="9294" spans="1:2" x14ac:dyDescent="0.25">
      <c r="A9294" s="13">
        <v>93.940000000000097</v>
      </c>
      <c r="B9294" s="49" t="s">
        <v>27</v>
      </c>
    </row>
    <row r="9295" spans="1:2" x14ac:dyDescent="0.25">
      <c r="A9295" s="13">
        <v>93.950000000000102</v>
      </c>
      <c r="B9295" s="49" t="s">
        <v>27</v>
      </c>
    </row>
    <row r="9296" spans="1:2" x14ac:dyDescent="0.25">
      <c r="A9296" s="13">
        <v>93.960000000000093</v>
      </c>
      <c r="B9296" s="49" t="s">
        <v>27</v>
      </c>
    </row>
    <row r="9297" spans="1:2" x14ac:dyDescent="0.25">
      <c r="A9297" s="13">
        <v>93.970000000000098</v>
      </c>
      <c r="B9297" s="49" t="s">
        <v>27</v>
      </c>
    </row>
    <row r="9298" spans="1:2" x14ac:dyDescent="0.25">
      <c r="A9298" s="13">
        <v>93.980000000000103</v>
      </c>
      <c r="B9298" s="49" t="s">
        <v>27</v>
      </c>
    </row>
    <row r="9299" spans="1:2" x14ac:dyDescent="0.25">
      <c r="A9299" s="13">
        <v>93.990000000000094</v>
      </c>
      <c r="B9299" s="49" t="s">
        <v>27</v>
      </c>
    </row>
    <row r="9300" spans="1:2" x14ac:dyDescent="0.25">
      <c r="A9300" s="13">
        <v>94.000000000000099</v>
      </c>
      <c r="B9300" s="49" t="s">
        <v>27</v>
      </c>
    </row>
    <row r="9301" spans="1:2" x14ac:dyDescent="0.25">
      <c r="A9301" s="13">
        <v>94.010000000000105</v>
      </c>
      <c r="B9301" s="49" t="s">
        <v>27</v>
      </c>
    </row>
    <row r="9302" spans="1:2" x14ac:dyDescent="0.25">
      <c r="A9302" s="13">
        <v>94.020000000000095</v>
      </c>
      <c r="B9302" s="49" t="s">
        <v>27</v>
      </c>
    </row>
    <row r="9303" spans="1:2" x14ac:dyDescent="0.25">
      <c r="A9303" s="13">
        <v>94.030000000000101</v>
      </c>
      <c r="B9303" s="49" t="s">
        <v>27</v>
      </c>
    </row>
    <row r="9304" spans="1:2" x14ac:dyDescent="0.25">
      <c r="A9304" s="13">
        <v>94.040000000000106</v>
      </c>
      <c r="B9304" s="49" t="s">
        <v>27</v>
      </c>
    </row>
    <row r="9305" spans="1:2" x14ac:dyDescent="0.25">
      <c r="A9305" s="13">
        <v>94.050000000000097</v>
      </c>
      <c r="B9305" s="49" t="s">
        <v>27</v>
      </c>
    </row>
    <row r="9306" spans="1:2" x14ac:dyDescent="0.25">
      <c r="A9306" s="13">
        <v>94.060000000000102</v>
      </c>
      <c r="B9306" s="49" t="s">
        <v>27</v>
      </c>
    </row>
    <row r="9307" spans="1:2" x14ac:dyDescent="0.25">
      <c r="A9307" s="13">
        <v>94.070000000000107</v>
      </c>
      <c r="B9307" s="49" t="s">
        <v>27</v>
      </c>
    </row>
    <row r="9308" spans="1:2" x14ac:dyDescent="0.25">
      <c r="A9308" s="13">
        <v>94.080000000000098</v>
      </c>
      <c r="B9308" s="49" t="s">
        <v>27</v>
      </c>
    </row>
    <row r="9309" spans="1:2" x14ac:dyDescent="0.25">
      <c r="A9309" s="13">
        <v>94.090000000000103</v>
      </c>
      <c r="B9309" s="49" t="s">
        <v>27</v>
      </c>
    </row>
    <row r="9310" spans="1:2" x14ac:dyDescent="0.25">
      <c r="A9310" s="13">
        <v>94.100000000000094</v>
      </c>
      <c r="B9310" s="49" t="s">
        <v>27</v>
      </c>
    </row>
    <row r="9311" spans="1:2" x14ac:dyDescent="0.25">
      <c r="A9311" s="13">
        <v>94.110000000000099</v>
      </c>
      <c r="B9311" s="49" t="s">
        <v>27</v>
      </c>
    </row>
    <row r="9312" spans="1:2" x14ac:dyDescent="0.25">
      <c r="A9312" s="13">
        <v>94.120000000000104</v>
      </c>
      <c r="B9312" s="49" t="s">
        <v>27</v>
      </c>
    </row>
    <row r="9313" spans="1:2" x14ac:dyDescent="0.25">
      <c r="A9313" s="13">
        <v>94.130000000000095</v>
      </c>
      <c r="B9313" s="49" t="s">
        <v>27</v>
      </c>
    </row>
    <row r="9314" spans="1:2" x14ac:dyDescent="0.25">
      <c r="A9314" s="13">
        <v>94.1400000000001</v>
      </c>
      <c r="B9314" s="49" t="s">
        <v>27</v>
      </c>
    </row>
    <row r="9315" spans="1:2" x14ac:dyDescent="0.25">
      <c r="A9315" s="13">
        <v>94.150000000000105</v>
      </c>
      <c r="B9315" s="49" t="s">
        <v>27</v>
      </c>
    </row>
    <row r="9316" spans="1:2" x14ac:dyDescent="0.25">
      <c r="A9316" s="13">
        <v>94.160000000000096</v>
      </c>
      <c r="B9316" s="49" t="s">
        <v>27</v>
      </c>
    </row>
    <row r="9317" spans="1:2" x14ac:dyDescent="0.25">
      <c r="A9317" s="13">
        <v>94.170000000000101</v>
      </c>
      <c r="B9317" s="49" t="s">
        <v>27</v>
      </c>
    </row>
    <row r="9318" spans="1:2" x14ac:dyDescent="0.25">
      <c r="A9318" s="13">
        <v>94.180000000000106</v>
      </c>
      <c r="B9318" s="49" t="s">
        <v>27</v>
      </c>
    </row>
    <row r="9319" spans="1:2" x14ac:dyDescent="0.25">
      <c r="A9319" s="13">
        <v>94.190000000000097</v>
      </c>
      <c r="B9319" s="49" t="s">
        <v>27</v>
      </c>
    </row>
    <row r="9320" spans="1:2" x14ac:dyDescent="0.25">
      <c r="A9320" s="13">
        <v>94.200000000000102</v>
      </c>
      <c r="B9320" s="49" t="s">
        <v>27</v>
      </c>
    </row>
    <row r="9321" spans="1:2" x14ac:dyDescent="0.25">
      <c r="A9321" s="13">
        <v>94.210000000000093</v>
      </c>
      <c r="B9321" s="49" t="s">
        <v>27</v>
      </c>
    </row>
    <row r="9322" spans="1:2" x14ac:dyDescent="0.25">
      <c r="A9322" s="13">
        <v>94.220000000000098</v>
      </c>
      <c r="B9322" s="49" t="s">
        <v>27</v>
      </c>
    </row>
    <row r="9323" spans="1:2" x14ac:dyDescent="0.25">
      <c r="A9323" s="13">
        <v>94.230000000000103</v>
      </c>
      <c r="B9323" s="49" t="s">
        <v>27</v>
      </c>
    </row>
    <row r="9324" spans="1:2" x14ac:dyDescent="0.25">
      <c r="A9324" s="13">
        <v>94.240000000000094</v>
      </c>
      <c r="B9324" s="49" t="s">
        <v>27</v>
      </c>
    </row>
    <row r="9325" spans="1:2" x14ac:dyDescent="0.25">
      <c r="A9325" s="13">
        <v>94.250000000000099</v>
      </c>
      <c r="B9325" s="49" t="s">
        <v>27</v>
      </c>
    </row>
    <row r="9326" spans="1:2" x14ac:dyDescent="0.25">
      <c r="A9326" s="13">
        <v>94.260000000000105</v>
      </c>
      <c r="B9326" s="49" t="s">
        <v>27</v>
      </c>
    </row>
    <row r="9327" spans="1:2" x14ac:dyDescent="0.25">
      <c r="A9327" s="13">
        <v>94.270000000000095</v>
      </c>
      <c r="B9327" s="49" t="s">
        <v>27</v>
      </c>
    </row>
    <row r="9328" spans="1:2" x14ac:dyDescent="0.25">
      <c r="A9328" s="13">
        <v>94.280000000000101</v>
      </c>
      <c r="B9328" s="49" t="s">
        <v>27</v>
      </c>
    </row>
    <row r="9329" spans="1:2" x14ac:dyDescent="0.25">
      <c r="A9329" s="13">
        <v>94.290000000000106</v>
      </c>
      <c r="B9329" s="49" t="s">
        <v>27</v>
      </c>
    </row>
    <row r="9330" spans="1:2" x14ac:dyDescent="0.25">
      <c r="A9330" s="13">
        <v>94.300000000000097</v>
      </c>
      <c r="B9330" s="49" t="s">
        <v>27</v>
      </c>
    </row>
    <row r="9331" spans="1:2" x14ac:dyDescent="0.25">
      <c r="A9331" s="13">
        <v>94.310000000000102</v>
      </c>
      <c r="B9331" s="49" t="s">
        <v>27</v>
      </c>
    </row>
    <row r="9332" spans="1:2" x14ac:dyDescent="0.25">
      <c r="A9332" s="13">
        <v>94.320000000000107</v>
      </c>
      <c r="B9332" s="49" t="s">
        <v>27</v>
      </c>
    </row>
    <row r="9333" spans="1:2" x14ac:dyDescent="0.25">
      <c r="A9333" s="13">
        <v>94.330000000000098</v>
      </c>
      <c r="B9333" s="49" t="s">
        <v>27</v>
      </c>
    </row>
    <row r="9334" spans="1:2" x14ac:dyDescent="0.25">
      <c r="A9334" s="13">
        <v>94.340000000000103</v>
      </c>
      <c r="B9334" s="49" t="s">
        <v>27</v>
      </c>
    </row>
    <row r="9335" spans="1:2" x14ac:dyDescent="0.25">
      <c r="A9335" s="13">
        <v>94.350000000000094</v>
      </c>
      <c r="B9335" s="49" t="s">
        <v>27</v>
      </c>
    </row>
    <row r="9336" spans="1:2" x14ac:dyDescent="0.25">
      <c r="A9336" s="13">
        <v>94.360000000000099</v>
      </c>
      <c r="B9336" s="49" t="s">
        <v>27</v>
      </c>
    </row>
    <row r="9337" spans="1:2" x14ac:dyDescent="0.25">
      <c r="A9337" s="13">
        <v>94.370000000000104</v>
      </c>
      <c r="B9337" s="49" t="s">
        <v>27</v>
      </c>
    </row>
    <row r="9338" spans="1:2" x14ac:dyDescent="0.25">
      <c r="A9338" s="13">
        <v>94.380000000000095</v>
      </c>
      <c r="B9338" s="49" t="s">
        <v>27</v>
      </c>
    </row>
    <row r="9339" spans="1:2" x14ac:dyDescent="0.25">
      <c r="A9339" s="13">
        <v>94.3900000000001</v>
      </c>
      <c r="B9339" s="49" t="s">
        <v>27</v>
      </c>
    </row>
    <row r="9340" spans="1:2" x14ac:dyDescent="0.25">
      <c r="A9340" s="13">
        <v>94.400000000000105</v>
      </c>
      <c r="B9340" s="49" t="s">
        <v>27</v>
      </c>
    </row>
    <row r="9341" spans="1:2" x14ac:dyDescent="0.25">
      <c r="A9341" s="13">
        <v>94.410000000000096</v>
      </c>
      <c r="B9341" s="49" t="s">
        <v>27</v>
      </c>
    </row>
    <row r="9342" spans="1:2" x14ac:dyDescent="0.25">
      <c r="A9342" s="13">
        <v>94.420000000000101</v>
      </c>
      <c r="B9342" s="49" t="s">
        <v>27</v>
      </c>
    </row>
    <row r="9343" spans="1:2" x14ac:dyDescent="0.25">
      <c r="A9343" s="13">
        <v>94.430000000000106</v>
      </c>
      <c r="B9343" s="49" t="s">
        <v>27</v>
      </c>
    </row>
    <row r="9344" spans="1:2" x14ac:dyDescent="0.25">
      <c r="A9344" s="13">
        <v>94.440000000000097</v>
      </c>
      <c r="B9344" s="49" t="s">
        <v>27</v>
      </c>
    </row>
    <row r="9345" spans="1:2" x14ac:dyDescent="0.25">
      <c r="A9345" s="13">
        <v>94.450000000000102</v>
      </c>
      <c r="B9345" s="49" t="s">
        <v>27</v>
      </c>
    </row>
    <row r="9346" spans="1:2" x14ac:dyDescent="0.25">
      <c r="A9346" s="13">
        <v>94.460000000000093</v>
      </c>
      <c r="B9346" s="49" t="s">
        <v>27</v>
      </c>
    </row>
    <row r="9347" spans="1:2" x14ac:dyDescent="0.25">
      <c r="A9347" s="13">
        <v>94.470000000000098</v>
      </c>
      <c r="B9347" s="49" t="s">
        <v>27</v>
      </c>
    </row>
    <row r="9348" spans="1:2" x14ac:dyDescent="0.25">
      <c r="A9348" s="13">
        <v>94.480000000000103</v>
      </c>
      <c r="B9348" s="49" t="s">
        <v>27</v>
      </c>
    </row>
    <row r="9349" spans="1:2" x14ac:dyDescent="0.25">
      <c r="A9349" s="13">
        <v>94.490000000000094</v>
      </c>
      <c r="B9349" s="49" t="s">
        <v>27</v>
      </c>
    </row>
    <row r="9350" spans="1:2" x14ac:dyDescent="0.25">
      <c r="A9350" s="13">
        <v>94.500000000000099</v>
      </c>
      <c r="B9350" s="49" t="s">
        <v>27</v>
      </c>
    </row>
    <row r="9351" spans="1:2" x14ac:dyDescent="0.25">
      <c r="A9351" s="13">
        <v>94.510000000000105</v>
      </c>
      <c r="B9351" s="49" t="s">
        <v>27</v>
      </c>
    </row>
    <row r="9352" spans="1:2" x14ac:dyDescent="0.25">
      <c r="A9352" s="13">
        <v>94.520000000000095</v>
      </c>
      <c r="B9352" s="49" t="s">
        <v>27</v>
      </c>
    </row>
    <row r="9353" spans="1:2" x14ac:dyDescent="0.25">
      <c r="A9353" s="13">
        <v>94.530000000000101</v>
      </c>
      <c r="B9353" s="49" t="s">
        <v>27</v>
      </c>
    </row>
    <row r="9354" spans="1:2" x14ac:dyDescent="0.25">
      <c r="A9354" s="13">
        <v>94.540000000000106</v>
      </c>
      <c r="B9354" s="49" t="s">
        <v>27</v>
      </c>
    </row>
    <row r="9355" spans="1:2" x14ac:dyDescent="0.25">
      <c r="A9355" s="13">
        <v>94.550000000000097</v>
      </c>
      <c r="B9355" s="49" t="s">
        <v>27</v>
      </c>
    </row>
    <row r="9356" spans="1:2" x14ac:dyDescent="0.25">
      <c r="A9356" s="13">
        <v>94.560000000000102</v>
      </c>
      <c r="B9356" s="49" t="s">
        <v>27</v>
      </c>
    </row>
    <row r="9357" spans="1:2" x14ac:dyDescent="0.25">
      <c r="A9357" s="13">
        <v>94.570000000000107</v>
      </c>
      <c r="B9357" s="49" t="s">
        <v>27</v>
      </c>
    </row>
    <row r="9358" spans="1:2" x14ac:dyDescent="0.25">
      <c r="A9358" s="13">
        <v>94.580000000000098</v>
      </c>
      <c r="B9358" s="49" t="s">
        <v>27</v>
      </c>
    </row>
    <row r="9359" spans="1:2" x14ac:dyDescent="0.25">
      <c r="A9359" s="13">
        <v>94.590000000000103</v>
      </c>
      <c r="B9359" s="49" t="s">
        <v>27</v>
      </c>
    </row>
    <row r="9360" spans="1:2" x14ac:dyDescent="0.25">
      <c r="A9360" s="13">
        <v>94.600000000000094</v>
      </c>
      <c r="B9360" s="49" t="s">
        <v>27</v>
      </c>
    </row>
    <row r="9361" spans="1:2" x14ac:dyDescent="0.25">
      <c r="A9361" s="13">
        <v>94.610000000000099</v>
      </c>
      <c r="B9361" s="49" t="s">
        <v>27</v>
      </c>
    </row>
    <row r="9362" spans="1:2" x14ac:dyDescent="0.25">
      <c r="A9362" s="13">
        <v>94.620000000000104</v>
      </c>
      <c r="B9362" s="49" t="s">
        <v>27</v>
      </c>
    </row>
    <row r="9363" spans="1:2" x14ac:dyDescent="0.25">
      <c r="A9363" s="13">
        <v>94.630000000000095</v>
      </c>
      <c r="B9363" s="49" t="s">
        <v>27</v>
      </c>
    </row>
    <row r="9364" spans="1:2" x14ac:dyDescent="0.25">
      <c r="A9364" s="13">
        <v>94.6400000000001</v>
      </c>
      <c r="B9364" s="49" t="s">
        <v>27</v>
      </c>
    </row>
    <row r="9365" spans="1:2" x14ac:dyDescent="0.25">
      <c r="A9365" s="13">
        <v>94.650000000000105</v>
      </c>
      <c r="B9365" s="49" t="s">
        <v>27</v>
      </c>
    </row>
    <row r="9366" spans="1:2" x14ac:dyDescent="0.25">
      <c r="A9366" s="13">
        <v>94.660000000000096</v>
      </c>
      <c r="B9366" s="49" t="s">
        <v>27</v>
      </c>
    </row>
    <row r="9367" spans="1:2" x14ac:dyDescent="0.25">
      <c r="A9367" s="13">
        <v>94.670000000000101</v>
      </c>
      <c r="B9367" s="49" t="s">
        <v>27</v>
      </c>
    </row>
    <row r="9368" spans="1:2" x14ac:dyDescent="0.25">
      <c r="A9368" s="13">
        <v>94.680000000000106</v>
      </c>
      <c r="B9368" s="49" t="s">
        <v>27</v>
      </c>
    </row>
    <row r="9369" spans="1:2" x14ac:dyDescent="0.25">
      <c r="A9369" s="13">
        <v>94.690000000000097</v>
      </c>
      <c r="B9369" s="49" t="s">
        <v>27</v>
      </c>
    </row>
    <row r="9370" spans="1:2" x14ac:dyDescent="0.25">
      <c r="A9370" s="13">
        <v>94.700000000000102</v>
      </c>
      <c r="B9370" s="49" t="s">
        <v>27</v>
      </c>
    </row>
    <row r="9371" spans="1:2" x14ac:dyDescent="0.25">
      <c r="A9371" s="13">
        <v>94.710000000000093</v>
      </c>
      <c r="B9371" s="49" t="s">
        <v>27</v>
      </c>
    </row>
    <row r="9372" spans="1:2" x14ac:dyDescent="0.25">
      <c r="A9372" s="13">
        <v>94.720000000000098</v>
      </c>
      <c r="B9372" s="49" t="s">
        <v>27</v>
      </c>
    </row>
    <row r="9373" spans="1:2" x14ac:dyDescent="0.25">
      <c r="A9373" s="13">
        <v>94.730000000000103</v>
      </c>
      <c r="B9373" s="49" t="s">
        <v>27</v>
      </c>
    </row>
    <row r="9374" spans="1:2" x14ac:dyDescent="0.25">
      <c r="A9374" s="13">
        <v>94.740000000000094</v>
      </c>
      <c r="B9374" s="49" t="s">
        <v>27</v>
      </c>
    </row>
    <row r="9375" spans="1:2" x14ac:dyDescent="0.25">
      <c r="A9375" s="13">
        <v>94.750000000000099</v>
      </c>
      <c r="B9375" s="49" t="s">
        <v>27</v>
      </c>
    </row>
    <row r="9376" spans="1:2" x14ac:dyDescent="0.25">
      <c r="A9376" s="13">
        <v>94.760000000000105</v>
      </c>
      <c r="B9376" s="49" t="s">
        <v>27</v>
      </c>
    </row>
    <row r="9377" spans="1:2" x14ac:dyDescent="0.25">
      <c r="A9377" s="13">
        <v>94.770000000000095</v>
      </c>
      <c r="B9377" s="49" t="s">
        <v>27</v>
      </c>
    </row>
    <row r="9378" spans="1:2" x14ac:dyDescent="0.25">
      <c r="A9378" s="13">
        <v>94.780000000000101</v>
      </c>
      <c r="B9378" s="49" t="s">
        <v>27</v>
      </c>
    </row>
    <row r="9379" spans="1:2" x14ac:dyDescent="0.25">
      <c r="A9379" s="13">
        <v>94.790000000000106</v>
      </c>
      <c r="B9379" s="49" t="s">
        <v>27</v>
      </c>
    </row>
    <row r="9380" spans="1:2" x14ac:dyDescent="0.25">
      <c r="A9380" s="13">
        <v>94.800000000000097</v>
      </c>
      <c r="B9380" s="49" t="s">
        <v>27</v>
      </c>
    </row>
    <row r="9381" spans="1:2" x14ac:dyDescent="0.25">
      <c r="A9381" s="13">
        <v>94.810000000000102</v>
      </c>
      <c r="B9381" s="49" t="s">
        <v>27</v>
      </c>
    </row>
    <row r="9382" spans="1:2" x14ac:dyDescent="0.25">
      <c r="A9382" s="13">
        <v>94.820000000000107</v>
      </c>
      <c r="B9382" s="49" t="s">
        <v>27</v>
      </c>
    </row>
    <row r="9383" spans="1:2" x14ac:dyDescent="0.25">
      <c r="A9383" s="13">
        <v>94.830000000000098</v>
      </c>
      <c r="B9383" s="49" t="s">
        <v>27</v>
      </c>
    </row>
    <row r="9384" spans="1:2" x14ac:dyDescent="0.25">
      <c r="A9384" s="13">
        <v>94.840000000000103</v>
      </c>
      <c r="B9384" s="49" t="s">
        <v>27</v>
      </c>
    </row>
    <row r="9385" spans="1:2" x14ac:dyDescent="0.25">
      <c r="A9385" s="13">
        <v>94.850000000000094</v>
      </c>
      <c r="B9385" s="49" t="s">
        <v>27</v>
      </c>
    </row>
    <row r="9386" spans="1:2" x14ac:dyDescent="0.25">
      <c r="A9386" s="13">
        <v>94.860000000000099</v>
      </c>
      <c r="B9386" s="49" t="s">
        <v>27</v>
      </c>
    </row>
    <row r="9387" spans="1:2" x14ac:dyDescent="0.25">
      <c r="A9387" s="13">
        <v>94.870000000000104</v>
      </c>
      <c r="B9387" s="49" t="s">
        <v>27</v>
      </c>
    </row>
    <row r="9388" spans="1:2" x14ac:dyDescent="0.25">
      <c r="A9388" s="13">
        <v>94.880000000000095</v>
      </c>
      <c r="B9388" s="49" t="s">
        <v>27</v>
      </c>
    </row>
    <row r="9389" spans="1:2" x14ac:dyDescent="0.25">
      <c r="A9389" s="13">
        <v>94.8900000000001</v>
      </c>
      <c r="B9389" s="49" t="s">
        <v>27</v>
      </c>
    </row>
    <row r="9390" spans="1:2" x14ac:dyDescent="0.25">
      <c r="A9390" s="13">
        <v>94.900000000000105</v>
      </c>
      <c r="B9390" s="49" t="s">
        <v>27</v>
      </c>
    </row>
    <row r="9391" spans="1:2" x14ac:dyDescent="0.25">
      <c r="A9391" s="13">
        <v>94.910000000000096</v>
      </c>
      <c r="B9391" s="49" t="s">
        <v>27</v>
      </c>
    </row>
    <row r="9392" spans="1:2" x14ac:dyDescent="0.25">
      <c r="A9392" s="13">
        <v>94.920000000000101</v>
      </c>
      <c r="B9392" s="49" t="s">
        <v>27</v>
      </c>
    </row>
    <row r="9393" spans="1:2" x14ac:dyDescent="0.25">
      <c r="A9393" s="13">
        <v>94.930000000000106</v>
      </c>
      <c r="B9393" s="49" t="s">
        <v>27</v>
      </c>
    </row>
    <row r="9394" spans="1:2" x14ac:dyDescent="0.25">
      <c r="A9394" s="13">
        <v>94.940000000000097</v>
      </c>
      <c r="B9394" s="49" t="s">
        <v>27</v>
      </c>
    </row>
    <row r="9395" spans="1:2" x14ac:dyDescent="0.25">
      <c r="A9395" s="13">
        <v>94.950000000000102</v>
      </c>
      <c r="B9395" s="49" t="s">
        <v>27</v>
      </c>
    </row>
    <row r="9396" spans="1:2" x14ac:dyDescent="0.25">
      <c r="A9396" s="13">
        <v>94.960000000000093</v>
      </c>
      <c r="B9396" s="49" t="s">
        <v>27</v>
      </c>
    </row>
    <row r="9397" spans="1:2" x14ac:dyDescent="0.25">
      <c r="A9397" s="13">
        <v>94.970000000000098</v>
      </c>
      <c r="B9397" s="49" t="s">
        <v>27</v>
      </c>
    </row>
    <row r="9398" spans="1:2" x14ac:dyDescent="0.25">
      <c r="A9398" s="13">
        <v>94.980000000000103</v>
      </c>
      <c r="B9398" s="49" t="s">
        <v>27</v>
      </c>
    </row>
    <row r="9399" spans="1:2" x14ac:dyDescent="0.25">
      <c r="A9399" s="13">
        <v>94.990000000000094</v>
      </c>
      <c r="B9399" s="49" t="s">
        <v>27</v>
      </c>
    </row>
    <row r="9400" spans="1:2" x14ac:dyDescent="0.25">
      <c r="A9400" s="13">
        <v>95.000000000000099</v>
      </c>
      <c r="B9400" s="49" t="s">
        <v>27</v>
      </c>
    </row>
    <row r="9401" spans="1:2" x14ac:dyDescent="0.25">
      <c r="A9401" s="13">
        <v>95.010000000000105</v>
      </c>
      <c r="B9401" s="49" t="s">
        <v>27</v>
      </c>
    </row>
    <row r="9402" spans="1:2" x14ac:dyDescent="0.25">
      <c r="A9402" s="13">
        <v>95.020000000000095</v>
      </c>
      <c r="B9402" s="49" t="s">
        <v>27</v>
      </c>
    </row>
    <row r="9403" spans="1:2" x14ac:dyDescent="0.25">
      <c r="A9403" s="13">
        <v>95.030000000000101</v>
      </c>
      <c r="B9403" s="49" t="s">
        <v>27</v>
      </c>
    </row>
    <row r="9404" spans="1:2" x14ac:dyDescent="0.25">
      <c r="A9404" s="13">
        <v>95.040000000000106</v>
      </c>
      <c r="B9404" s="49" t="s">
        <v>27</v>
      </c>
    </row>
    <row r="9405" spans="1:2" x14ac:dyDescent="0.25">
      <c r="A9405" s="13">
        <v>95.050000000000097</v>
      </c>
      <c r="B9405" s="49" t="s">
        <v>27</v>
      </c>
    </row>
    <row r="9406" spans="1:2" x14ac:dyDescent="0.25">
      <c r="A9406" s="13">
        <v>95.060000000000102</v>
      </c>
      <c r="B9406" s="49" t="s">
        <v>27</v>
      </c>
    </row>
    <row r="9407" spans="1:2" x14ac:dyDescent="0.25">
      <c r="A9407" s="13">
        <v>95.070000000000107</v>
      </c>
      <c r="B9407" s="49" t="s">
        <v>27</v>
      </c>
    </row>
    <row r="9408" spans="1:2" x14ac:dyDescent="0.25">
      <c r="A9408" s="13">
        <v>95.080000000000098</v>
      </c>
      <c r="B9408" s="49" t="s">
        <v>27</v>
      </c>
    </row>
    <row r="9409" spans="1:2" x14ac:dyDescent="0.25">
      <c r="A9409" s="13">
        <v>95.090000000000103</v>
      </c>
      <c r="B9409" s="49" t="s">
        <v>27</v>
      </c>
    </row>
    <row r="9410" spans="1:2" x14ac:dyDescent="0.25">
      <c r="A9410" s="13">
        <v>95.100000000000094</v>
      </c>
      <c r="B9410" s="49" t="s">
        <v>27</v>
      </c>
    </row>
    <row r="9411" spans="1:2" x14ac:dyDescent="0.25">
      <c r="A9411" s="13">
        <v>95.110000000000099</v>
      </c>
      <c r="B9411" s="49" t="s">
        <v>27</v>
      </c>
    </row>
    <row r="9412" spans="1:2" x14ac:dyDescent="0.25">
      <c r="A9412" s="13">
        <v>95.120000000000104</v>
      </c>
      <c r="B9412" s="49" t="s">
        <v>27</v>
      </c>
    </row>
    <row r="9413" spans="1:2" x14ac:dyDescent="0.25">
      <c r="A9413" s="13">
        <v>95.130000000000095</v>
      </c>
      <c r="B9413" s="49" t="s">
        <v>27</v>
      </c>
    </row>
    <row r="9414" spans="1:2" x14ac:dyDescent="0.25">
      <c r="A9414" s="13">
        <v>95.1400000000001</v>
      </c>
      <c r="B9414" s="49" t="s">
        <v>27</v>
      </c>
    </row>
    <row r="9415" spans="1:2" x14ac:dyDescent="0.25">
      <c r="A9415" s="13">
        <v>95.150000000000105</v>
      </c>
      <c r="B9415" s="49" t="s">
        <v>27</v>
      </c>
    </row>
    <row r="9416" spans="1:2" x14ac:dyDescent="0.25">
      <c r="A9416" s="13">
        <v>95.160000000000096</v>
      </c>
      <c r="B9416" s="49" t="s">
        <v>27</v>
      </c>
    </row>
    <row r="9417" spans="1:2" x14ac:dyDescent="0.25">
      <c r="A9417" s="13">
        <v>95.170000000000101</v>
      </c>
      <c r="B9417" s="49" t="s">
        <v>27</v>
      </c>
    </row>
    <row r="9418" spans="1:2" x14ac:dyDescent="0.25">
      <c r="A9418" s="13">
        <v>95.180000000000106</v>
      </c>
      <c r="B9418" s="49" t="s">
        <v>27</v>
      </c>
    </row>
    <row r="9419" spans="1:2" x14ac:dyDescent="0.25">
      <c r="A9419" s="13">
        <v>95.190000000000097</v>
      </c>
      <c r="B9419" s="49" t="s">
        <v>27</v>
      </c>
    </row>
    <row r="9420" spans="1:2" x14ac:dyDescent="0.25">
      <c r="A9420" s="13">
        <v>95.200000000000102</v>
      </c>
      <c r="B9420" s="49" t="s">
        <v>27</v>
      </c>
    </row>
    <row r="9421" spans="1:2" x14ac:dyDescent="0.25">
      <c r="A9421" s="13">
        <v>95.210000000000093</v>
      </c>
      <c r="B9421" s="49" t="s">
        <v>27</v>
      </c>
    </row>
    <row r="9422" spans="1:2" x14ac:dyDescent="0.25">
      <c r="A9422" s="13">
        <v>95.220000000000098</v>
      </c>
      <c r="B9422" s="49" t="s">
        <v>27</v>
      </c>
    </row>
    <row r="9423" spans="1:2" x14ac:dyDescent="0.25">
      <c r="A9423" s="13">
        <v>95.230000000000103</v>
      </c>
      <c r="B9423" s="49" t="s">
        <v>27</v>
      </c>
    </row>
    <row r="9424" spans="1:2" x14ac:dyDescent="0.25">
      <c r="A9424" s="13">
        <v>95.240000000000094</v>
      </c>
      <c r="B9424" s="49" t="s">
        <v>27</v>
      </c>
    </row>
    <row r="9425" spans="1:2" x14ac:dyDescent="0.25">
      <c r="A9425" s="13">
        <v>95.250000000000099</v>
      </c>
      <c r="B9425" s="49" t="s">
        <v>27</v>
      </c>
    </row>
    <row r="9426" spans="1:2" x14ac:dyDescent="0.25">
      <c r="A9426" s="13">
        <v>95.260000000000105</v>
      </c>
      <c r="B9426" s="49" t="s">
        <v>27</v>
      </c>
    </row>
    <row r="9427" spans="1:2" x14ac:dyDescent="0.25">
      <c r="A9427" s="13">
        <v>95.270000000000095</v>
      </c>
      <c r="B9427" s="49" t="s">
        <v>27</v>
      </c>
    </row>
    <row r="9428" spans="1:2" x14ac:dyDescent="0.25">
      <c r="A9428" s="13">
        <v>95.280000000000101</v>
      </c>
      <c r="B9428" s="49" t="s">
        <v>27</v>
      </c>
    </row>
    <row r="9429" spans="1:2" x14ac:dyDescent="0.25">
      <c r="A9429" s="13">
        <v>95.290000000000106</v>
      </c>
      <c r="B9429" s="49" t="s">
        <v>27</v>
      </c>
    </row>
    <row r="9430" spans="1:2" x14ac:dyDescent="0.25">
      <c r="A9430" s="13">
        <v>95.300000000000097</v>
      </c>
      <c r="B9430" s="49" t="s">
        <v>27</v>
      </c>
    </row>
    <row r="9431" spans="1:2" x14ac:dyDescent="0.25">
      <c r="A9431" s="13">
        <v>95.310000000000102</v>
      </c>
      <c r="B9431" s="49" t="s">
        <v>27</v>
      </c>
    </row>
    <row r="9432" spans="1:2" x14ac:dyDescent="0.25">
      <c r="A9432" s="13">
        <v>95.320000000000107</v>
      </c>
      <c r="B9432" s="49" t="s">
        <v>27</v>
      </c>
    </row>
    <row r="9433" spans="1:2" x14ac:dyDescent="0.25">
      <c r="A9433" s="13">
        <v>95.330000000000098</v>
      </c>
      <c r="B9433" s="49" t="s">
        <v>27</v>
      </c>
    </row>
    <row r="9434" spans="1:2" x14ac:dyDescent="0.25">
      <c r="A9434" s="13">
        <v>95.340000000000103</v>
      </c>
      <c r="B9434" s="49" t="s">
        <v>27</v>
      </c>
    </row>
    <row r="9435" spans="1:2" x14ac:dyDescent="0.25">
      <c r="A9435" s="13">
        <v>95.350000000000094</v>
      </c>
      <c r="B9435" s="49" t="s">
        <v>27</v>
      </c>
    </row>
    <row r="9436" spans="1:2" x14ac:dyDescent="0.25">
      <c r="A9436" s="13">
        <v>95.360000000000099</v>
      </c>
      <c r="B9436" s="49" t="s">
        <v>27</v>
      </c>
    </row>
    <row r="9437" spans="1:2" x14ac:dyDescent="0.25">
      <c r="A9437" s="13">
        <v>95.370000000000104</v>
      </c>
      <c r="B9437" s="49" t="s">
        <v>27</v>
      </c>
    </row>
    <row r="9438" spans="1:2" x14ac:dyDescent="0.25">
      <c r="A9438" s="13">
        <v>95.380000000000095</v>
      </c>
      <c r="B9438" s="49" t="s">
        <v>27</v>
      </c>
    </row>
    <row r="9439" spans="1:2" x14ac:dyDescent="0.25">
      <c r="A9439" s="13">
        <v>95.3900000000001</v>
      </c>
      <c r="B9439" s="49" t="s">
        <v>27</v>
      </c>
    </row>
    <row r="9440" spans="1:2" x14ac:dyDescent="0.25">
      <c r="A9440" s="13">
        <v>95.400000000000105</v>
      </c>
      <c r="B9440" s="49" t="s">
        <v>27</v>
      </c>
    </row>
    <row r="9441" spans="1:2" x14ac:dyDescent="0.25">
      <c r="A9441" s="13">
        <v>95.410000000000096</v>
      </c>
      <c r="B9441" s="49" t="s">
        <v>27</v>
      </c>
    </row>
    <row r="9442" spans="1:2" x14ac:dyDescent="0.25">
      <c r="A9442" s="13">
        <v>95.420000000000101</v>
      </c>
      <c r="B9442" s="49" t="s">
        <v>27</v>
      </c>
    </row>
    <row r="9443" spans="1:2" x14ac:dyDescent="0.25">
      <c r="A9443" s="13">
        <v>95.430000000000106</v>
      </c>
      <c r="B9443" s="49" t="s">
        <v>27</v>
      </c>
    </row>
    <row r="9444" spans="1:2" x14ac:dyDescent="0.25">
      <c r="A9444" s="13">
        <v>95.440000000000097</v>
      </c>
      <c r="B9444" s="49" t="s">
        <v>27</v>
      </c>
    </row>
    <row r="9445" spans="1:2" x14ac:dyDescent="0.25">
      <c r="A9445" s="13">
        <v>95.450000000000102</v>
      </c>
      <c r="B9445" s="49" t="s">
        <v>27</v>
      </c>
    </row>
    <row r="9446" spans="1:2" x14ac:dyDescent="0.25">
      <c r="A9446" s="13">
        <v>95.460000000000093</v>
      </c>
      <c r="B9446" s="49" t="s">
        <v>27</v>
      </c>
    </row>
    <row r="9447" spans="1:2" x14ac:dyDescent="0.25">
      <c r="A9447" s="13">
        <v>95.470000000000098</v>
      </c>
      <c r="B9447" s="49" t="s">
        <v>27</v>
      </c>
    </row>
    <row r="9448" spans="1:2" x14ac:dyDescent="0.25">
      <c r="A9448" s="13">
        <v>95.480000000000103</v>
      </c>
      <c r="B9448" s="49" t="s">
        <v>27</v>
      </c>
    </row>
    <row r="9449" spans="1:2" x14ac:dyDescent="0.25">
      <c r="A9449" s="13">
        <v>95.490000000000094</v>
      </c>
      <c r="B9449" s="49" t="s">
        <v>27</v>
      </c>
    </row>
    <row r="9450" spans="1:2" x14ac:dyDescent="0.25">
      <c r="A9450" s="13">
        <v>95.500000000000099</v>
      </c>
      <c r="B9450" s="49" t="s">
        <v>27</v>
      </c>
    </row>
    <row r="9451" spans="1:2" x14ac:dyDescent="0.25">
      <c r="A9451" s="13">
        <v>95.510000000000105</v>
      </c>
      <c r="B9451" s="49" t="s">
        <v>27</v>
      </c>
    </row>
    <row r="9452" spans="1:2" x14ac:dyDescent="0.25">
      <c r="A9452" s="13">
        <v>95.520000000000095</v>
      </c>
      <c r="B9452" s="49" t="s">
        <v>27</v>
      </c>
    </row>
    <row r="9453" spans="1:2" x14ac:dyDescent="0.25">
      <c r="A9453" s="13">
        <v>95.530000000000101</v>
      </c>
      <c r="B9453" s="49" t="s">
        <v>27</v>
      </c>
    </row>
    <row r="9454" spans="1:2" x14ac:dyDescent="0.25">
      <c r="A9454" s="13">
        <v>95.540000000000106</v>
      </c>
      <c r="B9454" s="49" t="s">
        <v>27</v>
      </c>
    </row>
    <row r="9455" spans="1:2" x14ac:dyDescent="0.25">
      <c r="A9455" s="13">
        <v>95.550000000000097</v>
      </c>
      <c r="B9455" s="49" t="s">
        <v>27</v>
      </c>
    </row>
    <row r="9456" spans="1:2" x14ac:dyDescent="0.25">
      <c r="A9456" s="13">
        <v>95.560000000000102</v>
      </c>
      <c r="B9456" s="49" t="s">
        <v>27</v>
      </c>
    </row>
    <row r="9457" spans="1:2" x14ac:dyDescent="0.25">
      <c r="A9457" s="13">
        <v>95.570000000000107</v>
      </c>
      <c r="B9457" s="49" t="s">
        <v>27</v>
      </c>
    </row>
    <row r="9458" spans="1:2" x14ac:dyDescent="0.25">
      <c r="A9458" s="13">
        <v>95.580000000000098</v>
      </c>
      <c r="B9458" s="49" t="s">
        <v>27</v>
      </c>
    </row>
    <row r="9459" spans="1:2" x14ac:dyDescent="0.25">
      <c r="A9459" s="13">
        <v>95.590000000000103</v>
      </c>
      <c r="B9459" s="49" t="s">
        <v>27</v>
      </c>
    </row>
    <row r="9460" spans="1:2" x14ac:dyDescent="0.25">
      <c r="A9460" s="13">
        <v>95.600000000000094</v>
      </c>
      <c r="B9460" s="49" t="s">
        <v>27</v>
      </c>
    </row>
    <row r="9461" spans="1:2" x14ac:dyDescent="0.25">
      <c r="A9461" s="13">
        <v>95.610000000000099</v>
      </c>
      <c r="B9461" s="49" t="s">
        <v>27</v>
      </c>
    </row>
    <row r="9462" spans="1:2" x14ac:dyDescent="0.25">
      <c r="A9462" s="13">
        <v>95.620000000000104</v>
      </c>
      <c r="B9462" s="49" t="s">
        <v>27</v>
      </c>
    </row>
    <row r="9463" spans="1:2" x14ac:dyDescent="0.25">
      <c r="A9463" s="13">
        <v>95.630000000000095</v>
      </c>
      <c r="B9463" s="49" t="s">
        <v>27</v>
      </c>
    </row>
    <row r="9464" spans="1:2" x14ac:dyDescent="0.25">
      <c r="A9464" s="13">
        <v>95.6400000000001</v>
      </c>
      <c r="B9464" s="49" t="s">
        <v>27</v>
      </c>
    </row>
    <row r="9465" spans="1:2" x14ac:dyDescent="0.25">
      <c r="A9465" s="13">
        <v>95.650000000000105</v>
      </c>
      <c r="B9465" s="49" t="s">
        <v>27</v>
      </c>
    </row>
    <row r="9466" spans="1:2" x14ac:dyDescent="0.25">
      <c r="A9466" s="13">
        <v>95.660000000000096</v>
      </c>
      <c r="B9466" s="49" t="s">
        <v>27</v>
      </c>
    </row>
    <row r="9467" spans="1:2" x14ac:dyDescent="0.25">
      <c r="A9467" s="13">
        <v>95.670000000000101</v>
      </c>
      <c r="B9467" s="49" t="s">
        <v>27</v>
      </c>
    </row>
    <row r="9468" spans="1:2" x14ac:dyDescent="0.25">
      <c r="A9468" s="13">
        <v>95.680000000000106</v>
      </c>
      <c r="B9468" s="49" t="s">
        <v>27</v>
      </c>
    </row>
    <row r="9469" spans="1:2" x14ac:dyDescent="0.25">
      <c r="A9469" s="13">
        <v>95.690000000000097</v>
      </c>
      <c r="B9469" s="49" t="s">
        <v>27</v>
      </c>
    </row>
    <row r="9470" spans="1:2" x14ac:dyDescent="0.25">
      <c r="A9470" s="13">
        <v>95.700000000000102</v>
      </c>
      <c r="B9470" s="49" t="s">
        <v>27</v>
      </c>
    </row>
    <row r="9471" spans="1:2" x14ac:dyDescent="0.25">
      <c r="A9471" s="13">
        <v>95.710000000000093</v>
      </c>
      <c r="B9471" s="49" t="s">
        <v>27</v>
      </c>
    </row>
    <row r="9472" spans="1:2" x14ac:dyDescent="0.25">
      <c r="A9472" s="13">
        <v>95.720000000000098</v>
      </c>
      <c r="B9472" s="49" t="s">
        <v>27</v>
      </c>
    </row>
    <row r="9473" spans="1:2" x14ac:dyDescent="0.25">
      <c r="A9473" s="13">
        <v>95.730000000000103</v>
      </c>
      <c r="B9473" s="49" t="s">
        <v>27</v>
      </c>
    </row>
    <row r="9474" spans="1:2" x14ac:dyDescent="0.25">
      <c r="A9474" s="13">
        <v>95.740000000000094</v>
      </c>
      <c r="B9474" s="49" t="s">
        <v>27</v>
      </c>
    </row>
    <row r="9475" spans="1:2" x14ac:dyDescent="0.25">
      <c r="A9475" s="13">
        <v>95.750000000000099</v>
      </c>
      <c r="B9475" s="49" t="s">
        <v>27</v>
      </c>
    </row>
    <row r="9476" spans="1:2" x14ac:dyDescent="0.25">
      <c r="A9476" s="13">
        <v>95.760000000000105</v>
      </c>
      <c r="B9476" s="49" t="s">
        <v>27</v>
      </c>
    </row>
    <row r="9477" spans="1:2" x14ac:dyDescent="0.25">
      <c r="A9477" s="13">
        <v>95.770000000000095</v>
      </c>
      <c r="B9477" s="49" t="s">
        <v>27</v>
      </c>
    </row>
    <row r="9478" spans="1:2" x14ac:dyDescent="0.25">
      <c r="A9478" s="13">
        <v>95.780000000000101</v>
      </c>
      <c r="B9478" s="49" t="s">
        <v>27</v>
      </c>
    </row>
    <row r="9479" spans="1:2" x14ac:dyDescent="0.25">
      <c r="A9479" s="13">
        <v>95.790000000000106</v>
      </c>
      <c r="B9479" s="49" t="s">
        <v>27</v>
      </c>
    </row>
    <row r="9480" spans="1:2" x14ac:dyDescent="0.25">
      <c r="A9480" s="13">
        <v>95.800000000000097</v>
      </c>
      <c r="B9480" s="49" t="s">
        <v>27</v>
      </c>
    </row>
    <row r="9481" spans="1:2" x14ac:dyDescent="0.25">
      <c r="A9481" s="13">
        <v>95.810000000000102</v>
      </c>
      <c r="B9481" s="49" t="s">
        <v>27</v>
      </c>
    </row>
    <row r="9482" spans="1:2" x14ac:dyDescent="0.25">
      <c r="A9482" s="13">
        <v>95.820000000000107</v>
      </c>
      <c r="B9482" s="49" t="s">
        <v>27</v>
      </c>
    </row>
    <row r="9483" spans="1:2" x14ac:dyDescent="0.25">
      <c r="A9483" s="13">
        <v>95.830000000000098</v>
      </c>
      <c r="B9483" s="49" t="s">
        <v>27</v>
      </c>
    </row>
    <row r="9484" spans="1:2" x14ac:dyDescent="0.25">
      <c r="A9484" s="13">
        <v>95.840000000000103</v>
      </c>
      <c r="B9484" s="49" t="s">
        <v>27</v>
      </c>
    </row>
    <row r="9485" spans="1:2" x14ac:dyDescent="0.25">
      <c r="A9485" s="13">
        <v>95.850000000000094</v>
      </c>
      <c r="B9485" s="49" t="s">
        <v>27</v>
      </c>
    </row>
    <row r="9486" spans="1:2" x14ac:dyDescent="0.25">
      <c r="A9486" s="13">
        <v>95.860000000000099</v>
      </c>
      <c r="B9486" s="49" t="s">
        <v>27</v>
      </c>
    </row>
    <row r="9487" spans="1:2" x14ac:dyDescent="0.25">
      <c r="A9487" s="13">
        <v>95.870000000000104</v>
      </c>
      <c r="B9487" s="49" t="s">
        <v>27</v>
      </c>
    </row>
    <row r="9488" spans="1:2" x14ac:dyDescent="0.25">
      <c r="A9488" s="13">
        <v>95.880000000000095</v>
      </c>
      <c r="B9488" s="49" t="s">
        <v>27</v>
      </c>
    </row>
    <row r="9489" spans="1:2" x14ac:dyDescent="0.25">
      <c r="A9489" s="13">
        <v>95.8900000000001</v>
      </c>
      <c r="B9489" s="49" t="s">
        <v>27</v>
      </c>
    </row>
    <row r="9490" spans="1:2" x14ac:dyDescent="0.25">
      <c r="A9490" s="13">
        <v>95.900000000000105</v>
      </c>
      <c r="B9490" s="49" t="s">
        <v>27</v>
      </c>
    </row>
    <row r="9491" spans="1:2" x14ac:dyDescent="0.25">
      <c r="A9491" s="13">
        <v>95.910000000000096</v>
      </c>
      <c r="B9491" s="49" t="s">
        <v>27</v>
      </c>
    </row>
    <row r="9492" spans="1:2" x14ac:dyDescent="0.25">
      <c r="A9492" s="13">
        <v>95.920000000000101</v>
      </c>
      <c r="B9492" s="49" t="s">
        <v>27</v>
      </c>
    </row>
    <row r="9493" spans="1:2" x14ac:dyDescent="0.25">
      <c r="A9493" s="13">
        <v>95.930000000000106</v>
      </c>
      <c r="B9493" s="49" t="s">
        <v>27</v>
      </c>
    </row>
    <row r="9494" spans="1:2" x14ac:dyDescent="0.25">
      <c r="A9494" s="13">
        <v>95.940000000000097</v>
      </c>
      <c r="B9494" s="49" t="s">
        <v>27</v>
      </c>
    </row>
    <row r="9495" spans="1:2" x14ac:dyDescent="0.25">
      <c r="A9495" s="13">
        <v>95.950000000000102</v>
      </c>
      <c r="B9495" s="49" t="s">
        <v>27</v>
      </c>
    </row>
    <row r="9496" spans="1:2" x14ac:dyDescent="0.25">
      <c r="A9496" s="13">
        <v>95.960000000000093</v>
      </c>
      <c r="B9496" s="49" t="s">
        <v>27</v>
      </c>
    </row>
    <row r="9497" spans="1:2" x14ac:dyDescent="0.25">
      <c r="A9497" s="13">
        <v>95.970000000000098</v>
      </c>
      <c r="B9497" s="49" t="s">
        <v>27</v>
      </c>
    </row>
    <row r="9498" spans="1:2" x14ac:dyDescent="0.25">
      <c r="A9498" s="13">
        <v>95.980000000000103</v>
      </c>
      <c r="B9498" s="49" t="s">
        <v>27</v>
      </c>
    </row>
    <row r="9499" spans="1:2" x14ac:dyDescent="0.25">
      <c r="A9499" s="13">
        <v>95.990000000000094</v>
      </c>
      <c r="B9499" s="49" t="s">
        <v>27</v>
      </c>
    </row>
    <row r="9500" spans="1:2" x14ac:dyDescent="0.25">
      <c r="A9500" s="13">
        <v>96.000000000000099</v>
      </c>
      <c r="B9500" s="49" t="s">
        <v>27</v>
      </c>
    </row>
    <row r="9501" spans="1:2" x14ac:dyDescent="0.25">
      <c r="A9501" s="13">
        <v>96.010000000000105</v>
      </c>
      <c r="B9501" s="49" t="s">
        <v>27</v>
      </c>
    </row>
    <row r="9502" spans="1:2" x14ac:dyDescent="0.25">
      <c r="A9502" s="13">
        <v>96.020000000000095</v>
      </c>
      <c r="B9502" s="49" t="s">
        <v>27</v>
      </c>
    </row>
    <row r="9503" spans="1:2" x14ac:dyDescent="0.25">
      <c r="A9503" s="13">
        <v>96.030000000000101</v>
      </c>
      <c r="B9503" s="49" t="s">
        <v>27</v>
      </c>
    </row>
    <row r="9504" spans="1:2" x14ac:dyDescent="0.25">
      <c r="A9504" s="13">
        <v>96.040000000000106</v>
      </c>
      <c r="B9504" s="49" t="s">
        <v>27</v>
      </c>
    </row>
    <row r="9505" spans="1:2" x14ac:dyDescent="0.25">
      <c r="A9505" s="13">
        <v>96.050000000000097</v>
      </c>
      <c r="B9505" s="49" t="s">
        <v>27</v>
      </c>
    </row>
    <row r="9506" spans="1:2" x14ac:dyDescent="0.25">
      <c r="A9506" s="13">
        <v>96.060000000000102</v>
      </c>
      <c r="B9506" s="49" t="s">
        <v>27</v>
      </c>
    </row>
    <row r="9507" spans="1:2" x14ac:dyDescent="0.25">
      <c r="A9507" s="13">
        <v>96.070000000000107</v>
      </c>
      <c r="B9507" s="49" t="s">
        <v>27</v>
      </c>
    </row>
    <row r="9508" spans="1:2" x14ac:dyDescent="0.25">
      <c r="A9508" s="13">
        <v>96.080000000000098</v>
      </c>
      <c r="B9508" s="49" t="s">
        <v>27</v>
      </c>
    </row>
    <row r="9509" spans="1:2" x14ac:dyDescent="0.25">
      <c r="A9509" s="13">
        <v>96.090000000000103</v>
      </c>
      <c r="B9509" s="49" t="s">
        <v>27</v>
      </c>
    </row>
    <row r="9510" spans="1:2" x14ac:dyDescent="0.25">
      <c r="A9510" s="13">
        <v>96.100000000000094</v>
      </c>
      <c r="B9510" s="49" t="s">
        <v>27</v>
      </c>
    </row>
    <row r="9511" spans="1:2" x14ac:dyDescent="0.25">
      <c r="A9511" s="13">
        <v>96.110000000000099</v>
      </c>
      <c r="B9511" s="49" t="s">
        <v>27</v>
      </c>
    </row>
    <row r="9512" spans="1:2" x14ac:dyDescent="0.25">
      <c r="A9512" s="13">
        <v>96.120000000000104</v>
      </c>
      <c r="B9512" s="49" t="s">
        <v>27</v>
      </c>
    </row>
    <row r="9513" spans="1:2" x14ac:dyDescent="0.25">
      <c r="A9513" s="13">
        <v>96.130000000000095</v>
      </c>
      <c r="B9513" s="49" t="s">
        <v>27</v>
      </c>
    </row>
    <row r="9514" spans="1:2" x14ac:dyDescent="0.25">
      <c r="A9514" s="13">
        <v>96.1400000000001</v>
      </c>
      <c r="B9514" s="49" t="s">
        <v>27</v>
      </c>
    </row>
    <row r="9515" spans="1:2" x14ac:dyDescent="0.25">
      <c r="A9515" s="13">
        <v>96.150000000000105</v>
      </c>
      <c r="B9515" s="49" t="s">
        <v>27</v>
      </c>
    </row>
    <row r="9516" spans="1:2" x14ac:dyDescent="0.25">
      <c r="A9516" s="13">
        <v>96.160000000000096</v>
      </c>
      <c r="B9516" s="49" t="s">
        <v>27</v>
      </c>
    </row>
    <row r="9517" spans="1:2" x14ac:dyDescent="0.25">
      <c r="A9517" s="13">
        <v>96.170000000000101</v>
      </c>
      <c r="B9517" s="49" t="s">
        <v>27</v>
      </c>
    </row>
    <row r="9518" spans="1:2" x14ac:dyDescent="0.25">
      <c r="A9518" s="13">
        <v>96.180000000000106</v>
      </c>
      <c r="B9518" s="49" t="s">
        <v>27</v>
      </c>
    </row>
    <row r="9519" spans="1:2" x14ac:dyDescent="0.25">
      <c r="A9519" s="13">
        <v>96.190000000000097</v>
      </c>
      <c r="B9519" s="49" t="s">
        <v>27</v>
      </c>
    </row>
    <row r="9520" spans="1:2" x14ac:dyDescent="0.25">
      <c r="A9520" s="13">
        <v>96.200000000000102</v>
      </c>
      <c r="B9520" s="49" t="s">
        <v>27</v>
      </c>
    </row>
    <row r="9521" spans="1:2" x14ac:dyDescent="0.25">
      <c r="A9521" s="13">
        <v>96.210000000000093</v>
      </c>
      <c r="B9521" s="49" t="s">
        <v>27</v>
      </c>
    </row>
    <row r="9522" spans="1:2" x14ac:dyDescent="0.25">
      <c r="A9522" s="13">
        <v>96.220000000000098</v>
      </c>
      <c r="B9522" s="49" t="s">
        <v>27</v>
      </c>
    </row>
    <row r="9523" spans="1:2" x14ac:dyDescent="0.25">
      <c r="A9523" s="13">
        <v>96.230000000000103</v>
      </c>
      <c r="B9523" s="49" t="s">
        <v>27</v>
      </c>
    </row>
    <row r="9524" spans="1:2" x14ac:dyDescent="0.25">
      <c r="A9524" s="13">
        <v>96.240000000000094</v>
      </c>
      <c r="B9524" s="49" t="s">
        <v>27</v>
      </c>
    </row>
    <row r="9525" spans="1:2" x14ac:dyDescent="0.25">
      <c r="A9525" s="13">
        <v>96.250000000000099</v>
      </c>
      <c r="B9525" s="49" t="s">
        <v>27</v>
      </c>
    </row>
    <row r="9526" spans="1:2" x14ac:dyDescent="0.25">
      <c r="A9526" s="13">
        <v>96.260000000000105</v>
      </c>
      <c r="B9526" s="49" t="s">
        <v>27</v>
      </c>
    </row>
    <row r="9527" spans="1:2" x14ac:dyDescent="0.25">
      <c r="A9527" s="13">
        <v>96.270000000000095</v>
      </c>
      <c r="B9527" s="49" t="s">
        <v>27</v>
      </c>
    </row>
    <row r="9528" spans="1:2" x14ac:dyDescent="0.25">
      <c r="A9528" s="13">
        <v>96.280000000000101</v>
      </c>
      <c r="B9528" s="49" t="s">
        <v>27</v>
      </c>
    </row>
    <row r="9529" spans="1:2" x14ac:dyDescent="0.25">
      <c r="A9529" s="13">
        <v>96.290000000000106</v>
      </c>
      <c r="B9529" s="49" t="s">
        <v>27</v>
      </c>
    </row>
    <row r="9530" spans="1:2" x14ac:dyDescent="0.25">
      <c r="A9530" s="13">
        <v>96.300000000000097</v>
      </c>
      <c r="B9530" s="49" t="s">
        <v>27</v>
      </c>
    </row>
    <row r="9531" spans="1:2" x14ac:dyDescent="0.25">
      <c r="A9531" s="13">
        <v>96.310000000000102</v>
      </c>
      <c r="B9531" s="49" t="s">
        <v>27</v>
      </c>
    </row>
    <row r="9532" spans="1:2" x14ac:dyDescent="0.25">
      <c r="A9532" s="13">
        <v>96.320000000000107</v>
      </c>
      <c r="B9532" s="49" t="s">
        <v>27</v>
      </c>
    </row>
    <row r="9533" spans="1:2" x14ac:dyDescent="0.25">
      <c r="A9533" s="13">
        <v>96.330000000000098</v>
      </c>
      <c r="B9533" s="49" t="s">
        <v>27</v>
      </c>
    </row>
    <row r="9534" spans="1:2" x14ac:dyDescent="0.25">
      <c r="A9534" s="13">
        <v>96.340000000000103</v>
      </c>
      <c r="B9534" s="49" t="s">
        <v>27</v>
      </c>
    </row>
    <row r="9535" spans="1:2" x14ac:dyDescent="0.25">
      <c r="A9535" s="13">
        <v>96.350000000000094</v>
      </c>
      <c r="B9535" s="49" t="s">
        <v>27</v>
      </c>
    </row>
    <row r="9536" spans="1:2" x14ac:dyDescent="0.25">
      <c r="A9536" s="13">
        <v>96.360000000000099</v>
      </c>
      <c r="B9536" s="49" t="s">
        <v>27</v>
      </c>
    </row>
    <row r="9537" spans="1:2" x14ac:dyDescent="0.25">
      <c r="A9537" s="13">
        <v>96.370000000000104</v>
      </c>
      <c r="B9537" s="49" t="s">
        <v>27</v>
      </c>
    </row>
    <row r="9538" spans="1:2" x14ac:dyDescent="0.25">
      <c r="A9538" s="13">
        <v>96.380000000000095</v>
      </c>
      <c r="B9538" s="49" t="s">
        <v>27</v>
      </c>
    </row>
    <row r="9539" spans="1:2" x14ac:dyDescent="0.25">
      <c r="A9539" s="13">
        <v>96.3900000000001</v>
      </c>
      <c r="B9539" s="49" t="s">
        <v>27</v>
      </c>
    </row>
    <row r="9540" spans="1:2" x14ac:dyDescent="0.25">
      <c r="A9540" s="13">
        <v>96.400000000000105</v>
      </c>
      <c r="B9540" s="49" t="s">
        <v>27</v>
      </c>
    </row>
    <row r="9541" spans="1:2" x14ac:dyDescent="0.25">
      <c r="A9541" s="13">
        <v>96.410000000000096</v>
      </c>
      <c r="B9541" s="49" t="s">
        <v>27</v>
      </c>
    </row>
    <row r="9542" spans="1:2" x14ac:dyDescent="0.25">
      <c r="A9542" s="13">
        <v>96.420000000000101</v>
      </c>
      <c r="B9542" s="49" t="s">
        <v>27</v>
      </c>
    </row>
    <row r="9543" spans="1:2" x14ac:dyDescent="0.25">
      <c r="A9543" s="13">
        <v>96.430000000000106</v>
      </c>
      <c r="B9543" s="49" t="s">
        <v>27</v>
      </c>
    </row>
    <row r="9544" spans="1:2" x14ac:dyDescent="0.25">
      <c r="A9544" s="13">
        <v>96.440000000000097</v>
      </c>
      <c r="B9544" s="49" t="s">
        <v>27</v>
      </c>
    </row>
    <row r="9545" spans="1:2" x14ac:dyDescent="0.25">
      <c r="A9545" s="13">
        <v>96.450000000000102</v>
      </c>
      <c r="B9545" s="49" t="s">
        <v>27</v>
      </c>
    </row>
    <row r="9546" spans="1:2" x14ac:dyDescent="0.25">
      <c r="A9546" s="13">
        <v>96.460000000000093</v>
      </c>
      <c r="B9546" s="49" t="s">
        <v>27</v>
      </c>
    </row>
    <row r="9547" spans="1:2" x14ac:dyDescent="0.25">
      <c r="A9547" s="13">
        <v>96.470000000000098</v>
      </c>
      <c r="B9547" s="49" t="s">
        <v>27</v>
      </c>
    </row>
    <row r="9548" spans="1:2" x14ac:dyDescent="0.25">
      <c r="A9548" s="13">
        <v>96.480000000000103</v>
      </c>
      <c r="B9548" s="49" t="s">
        <v>27</v>
      </c>
    </row>
    <row r="9549" spans="1:2" x14ac:dyDescent="0.25">
      <c r="A9549" s="13">
        <v>96.490000000000094</v>
      </c>
      <c r="B9549" s="49" t="s">
        <v>27</v>
      </c>
    </row>
    <row r="9550" spans="1:2" x14ac:dyDescent="0.25">
      <c r="A9550" s="13">
        <v>96.500000000000099</v>
      </c>
      <c r="B9550" s="49" t="s">
        <v>27</v>
      </c>
    </row>
    <row r="9551" spans="1:2" x14ac:dyDescent="0.25">
      <c r="A9551" s="13">
        <v>96.510000000000105</v>
      </c>
      <c r="B9551" s="49" t="s">
        <v>27</v>
      </c>
    </row>
    <row r="9552" spans="1:2" x14ac:dyDescent="0.25">
      <c r="A9552" s="13">
        <v>96.520000000000095</v>
      </c>
      <c r="B9552" s="49" t="s">
        <v>27</v>
      </c>
    </row>
    <row r="9553" spans="1:2" x14ac:dyDescent="0.25">
      <c r="A9553" s="13">
        <v>96.530000000000101</v>
      </c>
      <c r="B9553" s="49" t="s">
        <v>27</v>
      </c>
    </row>
    <row r="9554" spans="1:2" x14ac:dyDescent="0.25">
      <c r="A9554" s="13">
        <v>96.540000000000106</v>
      </c>
      <c r="B9554" s="49" t="s">
        <v>27</v>
      </c>
    </row>
    <row r="9555" spans="1:2" x14ac:dyDescent="0.25">
      <c r="A9555" s="13">
        <v>96.550000000000097</v>
      </c>
      <c r="B9555" s="49" t="s">
        <v>27</v>
      </c>
    </row>
    <row r="9556" spans="1:2" x14ac:dyDescent="0.25">
      <c r="A9556" s="13">
        <v>96.560000000000102</v>
      </c>
      <c r="B9556" s="49" t="s">
        <v>27</v>
      </c>
    </row>
    <row r="9557" spans="1:2" x14ac:dyDescent="0.25">
      <c r="A9557" s="13">
        <v>96.570000000000107</v>
      </c>
      <c r="B9557" s="49" t="s">
        <v>27</v>
      </c>
    </row>
    <row r="9558" spans="1:2" x14ac:dyDescent="0.25">
      <c r="A9558" s="13">
        <v>96.580000000000098</v>
      </c>
      <c r="B9558" s="49" t="s">
        <v>27</v>
      </c>
    </row>
    <row r="9559" spans="1:2" x14ac:dyDescent="0.25">
      <c r="A9559" s="13">
        <v>96.590000000000103</v>
      </c>
      <c r="B9559" s="49" t="s">
        <v>27</v>
      </c>
    </row>
    <row r="9560" spans="1:2" x14ac:dyDescent="0.25">
      <c r="A9560" s="13">
        <v>96.600000000000094</v>
      </c>
      <c r="B9560" s="49" t="s">
        <v>27</v>
      </c>
    </row>
    <row r="9561" spans="1:2" x14ac:dyDescent="0.25">
      <c r="A9561" s="13">
        <v>96.610000000000099</v>
      </c>
      <c r="B9561" s="49" t="s">
        <v>27</v>
      </c>
    </row>
    <row r="9562" spans="1:2" x14ac:dyDescent="0.25">
      <c r="A9562" s="13">
        <v>96.620000000000104</v>
      </c>
      <c r="B9562" s="49" t="s">
        <v>27</v>
      </c>
    </row>
    <row r="9563" spans="1:2" x14ac:dyDescent="0.25">
      <c r="A9563" s="13">
        <v>96.630000000000095</v>
      </c>
      <c r="B9563" s="49" t="s">
        <v>27</v>
      </c>
    </row>
    <row r="9564" spans="1:2" x14ac:dyDescent="0.25">
      <c r="A9564" s="13">
        <v>96.6400000000001</v>
      </c>
      <c r="B9564" s="49" t="s">
        <v>27</v>
      </c>
    </row>
    <row r="9565" spans="1:2" x14ac:dyDescent="0.25">
      <c r="A9565" s="13">
        <v>96.650000000000105</v>
      </c>
      <c r="B9565" s="49" t="s">
        <v>27</v>
      </c>
    </row>
    <row r="9566" spans="1:2" x14ac:dyDescent="0.25">
      <c r="A9566" s="13">
        <v>96.660000000000096</v>
      </c>
      <c r="B9566" s="49" t="s">
        <v>27</v>
      </c>
    </row>
    <row r="9567" spans="1:2" x14ac:dyDescent="0.25">
      <c r="A9567" s="13">
        <v>96.670000000000101</v>
      </c>
      <c r="B9567" s="49" t="s">
        <v>27</v>
      </c>
    </row>
    <row r="9568" spans="1:2" x14ac:dyDescent="0.25">
      <c r="A9568" s="13">
        <v>96.680000000000106</v>
      </c>
      <c r="B9568" s="49" t="s">
        <v>27</v>
      </c>
    </row>
    <row r="9569" spans="1:2" x14ac:dyDescent="0.25">
      <c r="A9569" s="13">
        <v>96.690000000000097</v>
      </c>
      <c r="B9569" s="49" t="s">
        <v>27</v>
      </c>
    </row>
    <row r="9570" spans="1:2" x14ac:dyDescent="0.25">
      <c r="A9570" s="13">
        <v>96.700000000000102</v>
      </c>
      <c r="B9570" s="49" t="s">
        <v>27</v>
      </c>
    </row>
    <row r="9571" spans="1:2" x14ac:dyDescent="0.25">
      <c r="A9571" s="13">
        <v>96.710000000000093</v>
      </c>
      <c r="B9571" s="49" t="s">
        <v>27</v>
      </c>
    </row>
    <row r="9572" spans="1:2" x14ac:dyDescent="0.25">
      <c r="A9572" s="13">
        <v>96.720000000000098</v>
      </c>
      <c r="B9572" s="49" t="s">
        <v>27</v>
      </c>
    </row>
    <row r="9573" spans="1:2" x14ac:dyDescent="0.25">
      <c r="A9573" s="13">
        <v>96.730000000000103</v>
      </c>
      <c r="B9573" s="49" t="s">
        <v>27</v>
      </c>
    </row>
    <row r="9574" spans="1:2" x14ac:dyDescent="0.25">
      <c r="A9574" s="13">
        <v>96.740000000000094</v>
      </c>
      <c r="B9574" s="49" t="s">
        <v>27</v>
      </c>
    </row>
    <row r="9575" spans="1:2" x14ac:dyDescent="0.25">
      <c r="A9575" s="13">
        <v>96.750000000000099</v>
      </c>
      <c r="B9575" s="49" t="s">
        <v>27</v>
      </c>
    </row>
    <row r="9576" spans="1:2" x14ac:dyDescent="0.25">
      <c r="A9576" s="13">
        <v>96.760000000000105</v>
      </c>
      <c r="B9576" s="49" t="s">
        <v>27</v>
      </c>
    </row>
    <row r="9577" spans="1:2" x14ac:dyDescent="0.25">
      <c r="A9577" s="13">
        <v>96.770000000000095</v>
      </c>
      <c r="B9577" s="49" t="s">
        <v>27</v>
      </c>
    </row>
    <row r="9578" spans="1:2" x14ac:dyDescent="0.25">
      <c r="A9578" s="13">
        <v>96.780000000000101</v>
      </c>
      <c r="B9578" s="49" t="s">
        <v>27</v>
      </c>
    </row>
    <row r="9579" spans="1:2" x14ac:dyDescent="0.25">
      <c r="A9579" s="13">
        <v>96.790000000000106</v>
      </c>
      <c r="B9579" s="49" t="s">
        <v>27</v>
      </c>
    </row>
    <row r="9580" spans="1:2" x14ac:dyDescent="0.25">
      <c r="A9580" s="13">
        <v>96.800000000000097</v>
      </c>
      <c r="B9580" s="49" t="s">
        <v>27</v>
      </c>
    </row>
    <row r="9581" spans="1:2" x14ac:dyDescent="0.25">
      <c r="A9581" s="13">
        <v>96.810000000000102</v>
      </c>
      <c r="B9581" s="49" t="s">
        <v>27</v>
      </c>
    </row>
    <row r="9582" spans="1:2" x14ac:dyDescent="0.25">
      <c r="A9582" s="13">
        <v>96.820000000000107</v>
      </c>
      <c r="B9582" s="49" t="s">
        <v>27</v>
      </c>
    </row>
    <row r="9583" spans="1:2" x14ac:dyDescent="0.25">
      <c r="A9583" s="13">
        <v>96.830000000000098</v>
      </c>
      <c r="B9583" s="49" t="s">
        <v>27</v>
      </c>
    </row>
    <row r="9584" spans="1:2" x14ac:dyDescent="0.25">
      <c r="A9584" s="13">
        <v>96.840000000000103</v>
      </c>
      <c r="B9584" s="49" t="s">
        <v>27</v>
      </c>
    </row>
    <row r="9585" spans="1:2" x14ac:dyDescent="0.25">
      <c r="A9585" s="13">
        <v>96.850000000000094</v>
      </c>
      <c r="B9585" s="49" t="s">
        <v>27</v>
      </c>
    </row>
    <row r="9586" spans="1:2" x14ac:dyDescent="0.25">
      <c r="A9586" s="13">
        <v>96.860000000000099</v>
      </c>
      <c r="B9586" s="49" t="s">
        <v>27</v>
      </c>
    </row>
    <row r="9587" spans="1:2" x14ac:dyDescent="0.25">
      <c r="A9587" s="13">
        <v>96.870000000000104</v>
      </c>
      <c r="B9587" s="49" t="s">
        <v>27</v>
      </c>
    </row>
    <row r="9588" spans="1:2" x14ac:dyDescent="0.25">
      <c r="A9588" s="13">
        <v>96.880000000000095</v>
      </c>
      <c r="B9588" s="49" t="s">
        <v>27</v>
      </c>
    </row>
    <row r="9589" spans="1:2" x14ac:dyDescent="0.25">
      <c r="A9589" s="13">
        <v>96.8900000000001</v>
      </c>
      <c r="B9589" s="49" t="s">
        <v>27</v>
      </c>
    </row>
    <row r="9590" spans="1:2" x14ac:dyDescent="0.25">
      <c r="A9590" s="13">
        <v>96.900000000000105</v>
      </c>
      <c r="B9590" s="49" t="s">
        <v>27</v>
      </c>
    </row>
    <row r="9591" spans="1:2" x14ac:dyDescent="0.25">
      <c r="A9591" s="13">
        <v>96.910000000000096</v>
      </c>
      <c r="B9591" s="49" t="s">
        <v>27</v>
      </c>
    </row>
    <row r="9592" spans="1:2" x14ac:dyDescent="0.25">
      <c r="A9592" s="13">
        <v>96.920000000000101</v>
      </c>
      <c r="B9592" s="49" t="s">
        <v>27</v>
      </c>
    </row>
    <row r="9593" spans="1:2" x14ac:dyDescent="0.25">
      <c r="A9593" s="13">
        <v>96.930000000000106</v>
      </c>
      <c r="B9593" s="49" t="s">
        <v>27</v>
      </c>
    </row>
    <row r="9594" spans="1:2" x14ac:dyDescent="0.25">
      <c r="A9594" s="13">
        <v>96.940000000000097</v>
      </c>
      <c r="B9594" s="49" t="s">
        <v>27</v>
      </c>
    </row>
    <row r="9595" spans="1:2" x14ac:dyDescent="0.25">
      <c r="A9595" s="13">
        <v>96.950000000000102</v>
      </c>
      <c r="B9595" s="49" t="s">
        <v>27</v>
      </c>
    </row>
    <row r="9596" spans="1:2" x14ac:dyDescent="0.25">
      <c r="A9596" s="13">
        <v>96.960000000000093</v>
      </c>
      <c r="B9596" s="49" t="s">
        <v>27</v>
      </c>
    </row>
    <row r="9597" spans="1:2" x14ac:dyDescent="0.25">
      <c r="A9597" s="13">
        <v>96.970000000000098</v>
      </c>
      <c r="B9597" s="49" t="s">
        <v>27</v>
      </c>
    </row>
    <row r="9598" spans="1:2" x14ac:dyDescent="0.25">
      <c r="A9598" s="13">
        <v>96.980000000000103</v>
      </c>
      <c r="B9598" s="49" t="s">
        <v>27</v>
      </c>
    </row>
    <row r="9599" spans="1:2" x14ac:dyDescent="0.25">
      <c r="A9599" s="13">
        <v>96.990000000000094</v>
      </c>
      <c r="B9599" s="49" t="s">
        <v>27</v>
      </c>
    </row>
    <row r="9600" spans="1:2" x14ac:dyDescent="0.25">
      <c r="A9600" s="13">
        <v>97.000000000000099</v>
      </c>
      <c r="B9600" s="49" t="s">
        <v>27</v>
      </c>
    </row>
    <row r="9601" spans="1:2" x14ac:dyDescent="0.25">
      <c r="A9601" s="13">
        <v>97.010000000000105</v>
      </c>
      <c r="B9601" s="49" t="s">
        <v>27</v>
      </c>
    </row>
    <row r="9602" spans="1:2" x14ac:dyDescent="0.25">
      <c r="A9602" s="13">
        <v>97.020000000000095</v>
      </c>
      <c r="B9602" s="49" t="s">
        <v>27</v>
      </c>
    </row>
    <row r="9603" spans="1:2" x14ac:dyDescent="0.25">
      <c r="A9603" s="13">
        <v>97.030000000000101</v>
      </c>
      <c r="B9603" s="49" t="s">
        <v>27</v>
      </c>
    </row>
    <row r="9604" spans="1:2" x14ac:dyDescent="0.25">
      <c r="A9604" s="13">
        <v>97.040000000000106</v>
      </c>
      <c r="B9604" s="49" t="s">
        <v>27</v>
      </c>
    </row>
    <row r="9605" spans="1:2" x14ac:dyDescent="0.25">
      <c r="A9605" s="13">
        <v>97.050000000000097</v>
      </c>
      <c r="B9605" s="49" t="s">
        <v>27</v>
      </c>
    </row>
    <row r="9606" spans="1:2" x14ac:dyDescent="0.25">
      <c r="A9606" s="13">
        <v>97.060000000000102</v>
      </c>
      <c r="B9606" s="49" t="s">
        <v>27</v>
      </c>
    </row>
    <row r="9607" spans="1:2" x14ac:dyDescent="0.25">
      <c r="A9607" s="13">
        <v>97.070000000000107</v>
      </c>
      <c r="B9607" s="49" t="s">
        <v>27</v>
      </c>
    </row>
    <row r="9608" spans="1:2" x14ac:dyDescent="0.25">
      <c r="A9608" s="13">
        <v>97.080000000000098</v>
      </c>
      <c r="B9608" s="49" t="s">
        <v>27</v>
      </c>
    </row>
    <row r="9609" spans="1:2" x14ac:dyDescent="0.25">
      <c r="A9609" s="13">
        <v>97.090000000000103</v>
      </c>
      <c r="B9609" s="49" t="s">
        <v>27</v>
      </c>
    </row>
    <row r="9610" spans="1:2" x14ac:dyDescent="0.25">
      <c r="A9610" s="13">
        <v>97.100000000000094</v>
      </c>
      <c r="B9610" s="49" t="s">
        <v>27</v>
      </c>
    </row>
    <row r="9611" spans="1:2" x14ac:dyDescent="0.25">
      <c r="A9611" s="13">
        <v>97.110000000000099</v>
      </c>
      <c r="B9611" s="49" t="s">
        <v>27</v>
      </c>
    </row>
    <row r="9612" spans="1:2" x14ac:dyDescent="0.25">
      <c r="A9612" s="13">
        <v>97.120000000000104</v>
      </c>
      <c r="B9612" s="49" t="s">
        <v>27</v>
      </c>
    </row>
    <row r="9613" spans="1:2" x14ac:dyDescent="0.25">
      <c r="A9613" s="13">
        <v>97.130000000000095</v>
      </c>
      <c r="B9613" s="49" t="s">
        <v>27</v>
      </c>
    </row>
    <row r="9614" spans="1:2" x14ac:dyDescent="0.25">
      <c r="A9614" s="13">
        <v>97.1400000000001</v>
      </c>
      <c r="B9614" s="49" t="s">
        <v>27</v>
      </c>
    </row>
    <row r="9615" spans="1:2" x14ac:dyDescent="0.25">
      <c r="A9615" s="13">
        <v>97.150000000000105</v>
      </c>
      <c r="B9615" s="49" t="s">
        <v>27</v>
      </c>
    </row>
    <row r="9616" spans="1:2" x14ac:dyDescent="0.25">
      <c r="A9616" s="13">
        <v>97.160000000000096</v>
      </c>
      <c r="B9616" s="49" t="s">
        <v>27</v>
      </c>
    </row>
    <row r="9617" spans="1:2" x14ac:dyDescent="0.25">
      <c r="A9617" s="13">
        <v>97.170000000000101</v>
      </c>
      <c r="B9617" s="49" t="s">
        <v>27</v>
      </c>
    </row>
    <row r="9618" spans="1:2" x14ac:dyDescent="0.25">
      <c r="A9618" s="13">
        <v>97.180000000000106</v>
      </c>
      <c r="B9618" s="49" t="s">
        <v>27</v>
      </c>
    </row>
    <row r="9619" spans="1:2" x14ac:dyDescent="0.25">
      <c r="A9619" s="13">
        <v>97.190000000000097</v>
      </c>
      <c r="B9619" s="49" t="s">
        <v>27</v>
      </c>
    </row>
    <row r="9620" spans="1:2" x14ac:dyDescent="0.25">
      <c r="A9620" s="13">
        <v>97.200000000000102</v>
      </c>
      <c r="B9620" s="49" t="s">
        <v>27</v>
      </c>
    </row>
    <row r="9621" spans="1:2" x14ac:dyDescent="0.25">
      <c r="A9621" s="13">
        <v>97.210000000000093</v>
      </c>
      <c r="B9621" s="49" t="s">
        <v>27</v>
      </c>
    </row>
    <row r="9622" spans="1:2" x14ac:dyDescent="0.25">
      <c r="A9622" s="13">
        <v>97.220000000000098</v>
      </c>
      <c r="B9622" s="49" t="s">
        <v>27</v>
      </c>
    </row>
    <row r="9623" spans="1:2" x14ac:dyDescent="0.25">
      <c r="A9623" s="13">
        <v>97.230000000000103</v>
      </c>
      <c r="B9623" s="49" t="s">
        <v>27</v>
      </c>
    </row>
    <row r="9624" spans="1:2" x14ac:dyDescent="0.25">
      <c r="A9624" s="13">
        <v>97.240000000000094</v>
      </c>
      <c r="B9624" s="49" t="s">
        <v>27</v>
      </c>
    </row>
    <row r="9625" spans="1:2" x14ac:dyDescent="0.25">
      <c r="A9625" s="13">
        <v>97.250000000000099</v>
      </c>
      <c r="B9625" s="49" t="s">
        <v>27</v>
      </c>
    </row>
    <row r="9626" spans="1:2" x14ac:dyDescent="0.25">
      <c r="A9626" s="13">
        <v>97.260000000000105</v>
      </c>
      <c r="B9626" s="49" t="s">
        <v>27</v>
      </c>
    </row>
    <row r="9627" spans="1:2" x14ac:dyDescent="0.25">
      <c r="A9627" s="13">
        <v>97.270000000000095</v>
      </c>
      <c r="B9627" s="49" t="s">
        <v>27</v>
      </c>
    </row>
    <row r="9628" spans="1:2" x14ac:dyDescent="0.25">
      <c r="A9628" s="13">
        <v>97.280000000000101</v>
      </c>
      <c r="B9628" s="49" t="s">
        <v>27</v>
      </c>
    </row>
    <row r="9629" spans="1:2" x14ac:dyDescent="0.25">
      <c r="A9629" s="13">
        <v>97.290000000000106</v>
      </c>
      <c r="B9629" s="49" t="s">
        <v>27</v>
      </c>
    </row>
    <row r="9630" spans="1:2" x14ac:dyDescent="0.25">
      <c r="A9630" s="13">
        <v>97.300000000000097</v>
      </c>
      <c r="B9630" s="49" t="s">
        <v>27</v>
      </c>
    </row>
    <row r="9631" spans="1:2" x14ac:dyDescent="0.25">
      <c r="A9631" s="13">
        <v>97.310000000000102</v>
      </c>
      <c r="B9631" s="49" t="s">
        <v>27</v>
      </c>
    </row>
    <row r="9632" spans="1:2" x14ac:dyDescent="0.25">
      <c r="A9632" s="13">
        <v>97.320000000000107</v>
      </c>
      <c r="B9632" s="49" t="s">
        <v>27</v>
      </c>
    </row>
    <row r="9633" spans="1:2" x14ac:dyDescent="0.25">
      <c r="A9633" s="13">
        <v>97.330000000000098</v>
      </c>
      <c r="B9633" s="49" t="s">
        <v>27</v>
      </c>
    </row>
    <row r="9634" spans="1:2" x14ac:dyDescent="0.25">
      <c r="A9634" s="13">
        <v>97.340000000000103</v>
      </c>
      <c r="B9634" s="49" t="s">
        <v>27</v>
      </c>
    </row>
    <row r="9635" spans="1:2" x14ac:dyDescent="0.25">
      <c r="A9635" s="13">
        <v>97.350000000000094</v>
      </c>
      <c r="B9635" s="49" t="s">
        <v>27</v>
      </c>
    </row>
    <row r="9636" spans="1:2" x14ac:dyDescent="0.25">
      <c r="A9636" s="13">
        <v>97.360000000000099</v>
      </c>
      <c r="B9636" s="49" t="s">
        <v>27</v>
      </c>
    </row>
    <row r="9637" spans="1:2" x14ac:dyDescent="0.25">
      <c r="A9637" s="13">
        <v>97.370000000000104</v>
      </c>
      <c r="B9637" s="49" t="s">
        <v>27</v>
      </c>
    </row>
    <row r="9638" spans="1:2" x14ac:dyDescent="0.25">
      <c r="A9638" s="13">
        <v>97.380000000000095</v>
      </c>
      <c r="B9638" s="49" t="s">
        <v>27</v>
      </c>
    </row>
    <row r="9639" spans="1:2" x14ac:dyDescent="0.25">
      <c r="A9639" s="13">
        <v>97.3900000000001</v>
      </c>
      <c r="B9639" s="49" t="s">
        <v>27</v>
      </c>
    </row>
    <row r="9640" spans="1:2" x14ac:dyDescent="0.25">
      <c r="A9640" s="13">
        <v>97.400000000000105</v>
      </c>
      <c r="B9640" s="49" t="s">
        <v>27</v>
      </c>
    </row>
    <row r="9641" spans="1:2" x14ac:dyDescent="0.25">
      <c r="A9641" s="13">
        <v>97.410000000000096</v>
      </c>
      <c r="B9641" s="49" t="s">
        <v>27</v>
      </c>
    </row>
    <row r="9642" spans="1:2" x14ac:dyDescent="0.25">
      <c r="A9642" s="13">
        <v>97.420000000000101</v>
      </c>
      <c r="B9642" s="49" t="s">
        <v>27</v>
      </c>
    </row>
    <row r="9643" spans="1:2" x14ac:dyDescent="0.25">
      <c r="A9643" s="13">
        <v>97.430000000000106</v>
      </c>
      <c r="B9643" s="49" t="s">
        <v>27</v>
      </c>
    </row>
    <row r="9644" spans="1:2" x14ac:dyDescent="0.25">
      <c r="A9644" s="13">
        <v>97.440000000000097</v>
      </c>
      <c r="B9644" s="49" t="s">
        <v>27</v>
      </c>
    </row>
    <row r="9645" spans="1:2" x14ac:dyDescent="0.25">
      <c r="A9645" s="13">
        <v>97.450000000000102</v>
      </c>
      <c r="B9645" s="49" t="s">
        <v>27</v>
      </c>
    </row>
    <row r="9646" spans="1:2" x14ac:dyDescent="0.25">
      <c r="A9646" s="13">
        <v>97.460000000000093</v>
      </c>
      <c r="B9646" s="49" t="s">
        <v>27</v>
      </c>
    </row>
    <row r="9647" spans="1:2" x14ac:dyDescent="0.25">
      <c r="A9647" s="13">
        <v>97.470000000000098</v>
      </c>
      <c r="B9647" s="49" t="s">
        <v>27</v>
      </c>
    </row>
    <row r="9648" spans="1:2" x14ac:dyDescent="0.25">
      <c r="A9648" s="13">
        <v>97.480000000000103</v>
      </c>
      <c r="B9648" s="49" t="s">
        <v>27</v>
      </c>
    </row>
    <row r="9649" spans="1:2" x14ac:dyDescent="0.25">
      <c r="A9649" s="13">
        <v>97.490000000000094</v>
      </c>
      <c r="B9649" s="49" t="s">
        <v>27</v>
      </c>
    </row>
    <row r="9650" spans="1:2" x14ac:dyDescent="0.25">
      <c r="A9650" s="13">
        <v>97.500000000000099</v>
      </c>
      <c r="B9650" s="49" t="s">
        <v>27</v>
      </c>
    </row>
    <row r="9651" spans="1:2" x14ac:dyDescent="0.25">
      <c r="A9651" s="13">
        <v>97.510000000000105</v>
      </c>
      <c r="B9651" s="49" t="s">
        <v>27</v>
      </c>
    </row>
    <row r="9652" spans="1:2" x14ac:dyDescent="0.25">
      <c r="A9652" s="13">
        <v>97.520000000000095</v>
      </c>
      <c r="B9652" s="49" t="s">
        <v>27</v>
      </c>
    </row>
    <row r="9653" spans="1:2" x14ac:dyDescent="0.25">
      <c r="A9653" s="13">
        <v>97.530000000000101</v>
      </c>
      <c r="B9653" s="49" t="s">
        <v>27</v>
      </c>
    </row>
    <row r="9654" spans="1:2" x14ac:dyDescent="0.25">
      <c r="A9654" s="13">
        <v>97.540000000000106</v>
      </c>
      <c r="B9654" s="49" t="s">
        <v>27</v>
      </c>
    </row>
    <row r="9655" spans="1:2" x14ac:dyDescent="0.25">
      <c r="A9655" s="13">
        <v>97.550000000000097</v>
      </c>
      <c r="B9655" s="49" t="s">
        <v>27</v>
      </c>
    </row>
    <row r="9656" spans="1:2" x14ac:dyDescent="0.25">
      <c r="A9656" s="13">
        <v>97.560000000000102</v>
      </c>
      <c r="B9656" s="49" t="s">
        <v>27</v>
      </c>
    </row>
    <row r="9657" spans="1:2" x14ac:dyDescent="0.25">
      <c r="A9657" s="13">
        <v>97.570000000000107</v>
      </c>
      <c r="B9657" s="49" t="s">
        <v>27</v>
      </c>
    </row>
    <row r="9658" spans="1:2" x14ac:dyDescent="0.25">
      <c r="A9658" s="13">
        <v>97.580000000000098</v>
      </c>
      <c r="B9658" s="49" t="s">
        <v>27</v>
      </c>
    </row>
    <row r="9659" spans="1:2" x14ac:dyDescent="0.25">
      <c r="A9659" s="13">
        <v>97.590000000000103</v>
      </c>
      <c r="B9659" s="49" t="s">
        <v>27</v>
      </c>
    </row>
    <row r="9660" spans="1:2" x14ac:dyDescent="0.25">
      <c r="A9660" s="13">
        <v>97.600000000000094</v>
      </c>
      <c r="B9660" s="49" t="s">
        <v>27</v>
      </c>
    </row>
    <row r="9661" spans="1:2" x14ac:dyDescent="0.25">
      <c r="A9661" s="13">
        <v>97.610000000000099</v>
      </c>
      <c r="B9661" s="49" t="s">
        <v>27</v>
      </c>
    </row>
    <row r="9662" spans="1:2" x14ac:dyDescent="0.25">
      <c r="A9662" s="13">
        <v>97.620000000000104</v>
      </c>
      <c r="B9662" s="49" t="s">
        <v>27</v>
      </c>
    </row>
    <row r="9663" spans="1:2" x14ac:dyDescent="0.25">
      <c r="A9663" s="13">
        <v>97.630000000000095</v>
      </c>
      <c r="B9663" s="49" t="s">
        <v>27</v>
      </c>
    </row>
    <row r="9664" spans="1:2" x14ac:dyDescent="0.25">
      <c r="A9664" s="13">
        <v>97.6400000000001</v>
      </c>
      <c r="B9664" s="49" t="s">
        <v>27</v>
      </c>
    </row>
    <row r="9665" spans="1:2" x14ac:dyDescent="0.25">
      <c r="A9665" s="13">
        <v>97.650000000000105</v>
      </c>
      <c r="B9665" s="49" t="s">
        <v>27</v>
      </c>
    </row>
    <row r="9666" spans="1:2" x14ac:dyDescent="0.25">
      <c r="A9666" s="13">
        <v>97.660000000000096</v>
      </c>
      <c r="B9666" s="49" t="s">
        <v>27</v>
      </c>
    </row>
    <row r="9667" spans="1:2" x14ac:dyDescent="0.25">
      <c r="A9667" s="13">
        <v>97.670000000000101</v>
      </c>
      <c r="B9667" s="49" t="s">
        <v>27</v>
      </c>
    </row>
    <row r="9668" spans="1:2" x14ac:dyDescent="0.25">
      <c r="A9668" s="13">
        <v>97.680000000000106</v>
      </c>
      <c r="B9668" s="49" t="s">
        <v>27</v>
      </c>
    </row>
    <row r="9669" spans="1:2" x14ac:dyDescent="0.25">
      <c r="A9669" s="13">
        <v>97.690000000000097</v>
      </c>
      <c r="B9669" s="49" t="s">
        <v>27</v>
      </c>
    </row>
    <row r="9670" spans="1:2" x14ac:dyDescent="0.25">
      <c r="A9670" s="13">
        <v>97.700000000000102</v>
      </c>
      <c r="B9670" s="49" t="s">
        <v>27</v>
      </c>
    </row>
    <row r="9671" spans="1:2" x14ac:dyDescent="0.25">
      <c r="A9671" s="13">
        <v>97.710000000000093</v>
      </c>
      <c r="B9671" s="49" t="s">
        <v>27</v>
      </c>
    </row>
    <row r="9672" spans="1:2" x14ac:dyDescent="0.25">
      <c r="A9672" s="13">
        <v>97.720000000000098</v>
      </c>
      <c r="B9672" s="49" t="s">
        <v>27</v>
      </c>
    </row>
    <row r="9673" spans="1:2" x14ac:dyDescent="0.25">
      <c r="A9673" s="13">
        <v>97.730000000000103</v>
      </c>
      <c r="B9673" s="49" t="s">
        <v>27</v>
      </c>
    </row>
    <row r="9674" spans="1:2" x14ac:dyDescent="0.25">
      <c r="A9674" s="13">
        <v>97.740000000000094</v>
      </c>
      <c r="B9674" s="49" t="s">
        <v>27</v>
      </c>
    </row>
    <row r="9675" spans="1:2" x14ac:dyDescent="0.25">
      <c r="A9675" s="13">
        <v>97.750000000000099</v>
      </c>
      <c r="B9675" s="49" t="s">
        <v>27</v>
      </c>
    </row>
    <row r="9676" spans="1:2" x14ac:dyDescent="0.25">
      <c r="A9676" s="13">
        <v>97.760000000000105</v>
      </c>
      <c r="B9676" s="49" t="s">
        <v>27</v>
      </c>
    </row>
    <row r="9677" spans="1:2" x14ac:dyDescent="0.25">
      <c r="A9677" s="13">
        <v>97.770000000000095</v>
      </c>
      <c r="B9677" s="49" t="s">
        <v>27</v>
      </c>
    </row>
    <row r="9678" spans="1:2" x14ac:dyDescent="0.25">
      <c r="A9678" s="13">
        <v>97.780000000000101</v>
      </c>
      <c r="B9678" s="49" t="s">
        <v>27</v>
      </c>
    </row>
    <row r="9679" spans="1:2" x14ac:dyDescent="0.25">
      <c r="A9679" s="13">
        <v>97.790000000000106</v>
      </c>
      <c r="B9679" s="49" t="s">
        <v>27</v>
      </c>
    </row>
    <row r="9680" spans="1:2" x14ac:dyDescent="0.25">
      <c r="A9680" s="13">
        <v>97.800000000000097</v>
      </c>
      <c r="B9680" s="49" t="s">
        <v>27</v>
      </c>
    </row>
    <row r="9681" spans="1:2" x14ac:dyDescent="0.25">
      <c r="A9681" s="13">
        <v>97.810000000000102</v>
      </c>
      <c r="B9681" s="49" t="s">
        <v>27</v>
      </c>
    </row>
    <row r="9682" spans="1:2" x14ac:dyDescent="0.25">
      <c r="A9682" s="13">
        <v>97.820000000000107</v>
      </c>
      <c r="B9682" s="49" t="s">
        <v>27</v>
      </c>
    </row>
    <row r="9683" spans="1:2" x14ac:dyDescent="0.25">
      <c r="A9683" s="13">
        <v>97.830000000000098</v>
      </c>
      <c r="B9683" s="49" t="s">
        <v>27</v>
      </c>
    </row>
    <row r="9684" spans="1:2" x14ac:dyDescent="0.25">
      <c r="A9684" s="13">
        <v>97.840000000000103</v>
      </c>
      <c r="B9684" s="49" t="s">
        <v>27</v>
      </c>
    </row>
    <row r="9685" spans="1:2" x14ac:dyDescent="0.25">
      <c r="A9685" s="13">
        <v>97.850000000000094</v>
      </c>
      <c r="B9685" s="49" t="s">
        <v>27</v>
      </c>
    </row>
    <row r="9686" spans="1:2" x14ac:dyDescent="0.25">
      <c r="A9686" s="13">
        <v>97.860000000000099</v>
      </c>
      <c r="B9686" s="49" t="s">
        <v>27</v>
      </c>
    </row>
    <row r="9687" spans="1:2" x14ac:dyDescent="0.25">
      <c r="A9687" s="13">
        <v>97.870000000000104</v>
      </c>
      <c r="B9687" s="49" t="s">
        <v>27</v>
      </c>
    </row>
    <row r="9688" spans="1:2" x14ac:dyDescent="0.25">
      <c r="A9688" s="13">
        <v>97.880000000000095</v>
      </c>
      <c r="B9688" s="49" t="s">
        <v>27</v>
      </c>
    </row>
    <row r="9689" spans="1:2" x14ac:dyDescent="0.25">
      <c r="A9689" s="13">
        <v>97.8900000000001</v>
      </c>
      <c r="B9689" s="49" t="s">
        <v>27</v>
      </c>
    </row>
    <row r="9690" spans="1:2" x14ac:dyDescent="0.25">
      <c r="A9690" s="13">
        <v>97.900000000000105</v>
      </c>
      <c r="B9690" s="49" t="s">
        <v>27</v>
      </c>
    </row>
    <row r="9691" spans="1:2" x14ac:dyDescent="0.25">
      <c r="A9691" s="13">
        <v>97.910000000000096</v>
      </c>
      <c r="B9691" s="49" t="s">
        <v>27</v>
      </c>
    </row>
    <row r="9692" spans="1:2" x14ac:dyDescent="0.25">
      <c r="A9692" s="13">
        <v>97.920000000000101</v>
      </c>
      <c r="B9692" s="49" t="s">
        <v>27</v>
      </c>
    </row>
    <row r="9693" spans="1:2" x14ac:dyDescent="0.25">
      <c r="A9693" s="13">
        <v>97.930000000000106</v>
      </c>
      <c r="B9693" s="49" t="s">
        <v>27</v>
      </c>
    </row>
    <row r="9694" spans="1:2" x14ac:dyDescent="0.25">
      <c r="A9694" s="13">
        <v>97.940000000000097</v>
      </c>
      <c r="B9694" s="49" t="s">
        <v>27</v>
      </c>
    </row>
    <row r="9695" spans="1:2" x14ac:dyDescent="0.25">
      <c r="A9695" s="13">
        <v>97.950000000000102</v>
      </c>
      <c r="B9695" s="49" t="s">
        <v>27</v>
      </c>
    </row>
    <row r="9696" spans="1:2" x14ac:dyDescent="0.25">
      <c r="A9696" s="13">
        <v>97.960000000000093</v>
      </c>
      <c r="B9696" s="49" t="s">
        <v>27</v>
      </c>
    </row>
    <row r="9697" spans="1:2" x14ac:dyDescent="0.25">
      <c r="A9697" s="13">
        <v>97.970000000000098</v>
      </c>
      <c r="B9697" s="49" t="s">
        <v>27</v>
      </c>
    </row>
    <row r="9698" spans="1:2" x14ac:dyDescent="0.25">
      <c r="A9698" s="13">
        <v>97.980000000000103</v>
      </c>
      <c r="B9698" s="49" t="s">
        <v>27</v>
      </c>
    </row>
    <row r="9699" spans="1:2" x14ac:dyDescent="0.25">
      <c r="A9699" s="13">
        <v>97.990000000000094</v>
      </c>
      <c r="B9699" s="49" t="s">
        <v>27</v>
      </c>
    </row>
    <row r="9700" spans="1:2" x14ac:dyDescent="0.25">
      <c r="A9700" s="13">
        <v>98.000000000000099</v>
      </c>
      <c r="B9700" s="49" t="s">
        <v>27</v>
      </c>
    </row>
    <row r="9701" spans="1:2" x14ac:dyDescent="0.25">
      <c r="A9701" s="13">
        <v>98.010000000000105</v>
      </c>
      <c r="B9701" s="49" t="s">
        <v>27</v>
      </c>
    </row>
    <row r="9702" spans="1:2" x14ac:dyDescent="0.25">
      <c r="A9702" s="13">
        <v>98.020000000000095</v>
      </c>
      <c r="B9702" s="49" t="s">
        <v>27</v>
      </c>
    </row>
    <row r="9703" spans="1:2" x14ac:dyDescent="0.25">
      <c r="A9703" s="13">
        <v>98.030000000000101</v>
      </c>
      <c r="B9703" s="49" t="s">
        <v>27</v>
      </c>
    </row>
    <row r="9704" spans="1:2" x14ac:dyDescent="0.25">
      <c r="A9704" s="13">
        <v>98.040000000000106</v>
      </c>
      <c r="B9704" s="49" t="s">
        <v>27</v>
      </c>
    </row>
    <row r="9705" spans="1:2" x14ac:dyDescent="0.25">
      <c r="A9705" s="13">
        <v>98.050000000000097</v>
      </c>
      <c r="B9705" s="49" t="s">
        <v>27</v>
      </c>
    </row>
    <row r="9706" spans="1:2" x14ac:dyDescent="0.25">
      <c r="A9706" s="13">
        <v>98.060000000000102</v>
      </c>
      <c r="B9706" s="49" t="s">
        <v>27</v>
      </c>
    </row>
    <row r="9707" spans="1:2" x14ac:dyDescent="0.25">
      <c r="A9707" s="13">
        <v>98.070000000000107</v>
      </c>
      <c r="B9707" s="49" t="s">
        <v>27</v>
      </c>
    </row>
    <row r="9708" spans="1:2" x14ac:dyDescent="0.25">
      <c r="A9708" s="13">
        <v>98.080000000000098</v>
      </c>
      <c r="B9708" s="49" t="s">
        <v>27</v>
      </c>
    </row>
    <row r="9709" spans="1:2" x14ac:dyDescent="0.25">
      <c r="A9709" s="13">
        <v>98.090000000000103</v>
      </c>
      <c r="B9709" s="49" t="s">
        <v>27</v>
      </c>
    </row>
    <row r="9710" spans="1:2" x14ac:dyDescent="0.25">
      <c r="A9710" s="13">
        <v>98.100000000000094</v>
      </c>
      <c r="B9710" s="49" t="s">
        <v>27</v>
      </c>
    </row>
    <row r="9711" spans="1:2" x14ac:dyDescent="0.25">
      <c r="A9711" s="13">
        <v>98.110000000000099</v>
      </c>
      <c r="B9711" s="49" t="s">
        <v>27</v>
      </c>
    </row>
    <row r="9712" spans="1:2" x14ac:dyDescent="0.25">
      <c r="A9712" s="13">
        <v>98.120000000000104</v>
      </c>
      <c r="B9712" s="49" t="s">
        <v>27</v>
      </c>
    </row>
    <row r="9713" spans="1:2" x14ac:dyDescent="0.25">
      <c r="A9713" s="13">
        <v>98.130000000000095</v>
      </c>
      <c r="B9713" s="49" t="s">
        <v>27</v>
      </c>
    </row>
    <row r="9714" spans="1:2" x14ac:dyDescent="0.25">
      <c r="A9714" s="13">
        <v>98.1400000000001</v>
      </c>
      <c r="B9714" s="49" t="s">
        <v>27</v>
      </c>
    </row>
    <row r="9715" spans="1:2" x14ac:dyDescent="0.25">
      <c r="A9715" s="13">
        <v>98.150000000000105</v>
      </c>
      <c r="B9715" s="49" t="s">
        <v>27</v>
      </c>
    </row>
    <row r="9716" spans="1:2" x14ac:dyDescent="0.25">
      <c r="A9716" s="13">
        <v>98.160000000000096</v>
      </c>
      <c r="B9716" s="49" t="s">
        <v>27</v>
      </c>
    </row>
    <row r="9717" spans="1:2" x14ac:dyDescent="0.25">
      <c r="A9717" s="13">
        <v>98.170000000000101</v>
      </c>
      <c r="B9717" s="49" t="s">
        <v>27</v>
      </c>
    </row>
    <row r="9718" spans="1:2" x14ac:dyDescent="0.25">
      <c r="A9718" s="13">
        <v>98.180000000000106</v>
      </c>
      <c r="B9718" s="49" t="s">
        <v>27</v>
      </c>
    </row>
    <row r="9719" spans="1:2" x14ac:dyDescent="0.25">
      <c r="A9719" s="13">
        <v>98.190000000000097</v>
      </c>
      <c r="B9719" s="49" t="s">
        <v>27</v>
      </c>
    </row>
    <row r="9720" spans="1:2" x14ac:dyDescent="0.25">
      <c r="A9720" s="13">
        <v>98.200000000000102</v>
      </c>
      <c r="B9720" s="49" t="s">
        <v>27</v>
      </c>
    </row>
    <row r="9721" spans="1:2" x14ac:dyDescent="0.25">
      <c r="A9721" s="13">
        <v>98.210000000000093</v>
      </c>
      <c r="B9721" s="49" t="s">
        <v>27</v>
      </c>
    </row>
    <row r="9722" spans="1:2" x14ac:dyDescent="0.25">
      <c r="A9722" s="13">
        <v>98.220000000000098</v>
      </c>
      <c r="B9722" s="49" t="s">
        <v>27</v>
      </c>
    </row>
    <row r="9723" spans="1:2" x14ac:dyDescent="0.25">
      <c r="A9723" s="13">
        <v>98.230000000000103</v>
      </c>
      <c r="B9723" s="49" t="s">
        <v>27</v>
      </c>
    </row>
    <row r="9724" spans="1:2" x14ac:dyDescent="0.25">
      <c r="A9724" s="13">
        <v>98.240000000000094</v>
      </c>
      <c r="B9724" s="49" t="s">
        <v>27</v>
      </c>
    </row>
    <row r="9725" spans="1:2" x14ac:dyDescent="0.25">
      <c r="A9725" s="13">
        <v>98.250000000000099</v>
      </c>
      <c r="B9725" s="49" t="s">
        <v>27</v>
      </c>
    </row>
    <row r="9726" spans="1:2" x14ac:dyDescent="0.25">
      <c r="A9726" s="13">
        <v>98.260000000000105</v>
      </c>
      <c r="B9726" s="49" t="s">
        <v>27</v>
      </c>
    </row>
    <row r="9727" spans="1:2" x14ac:dyDescent="0.25">
      <c r="A9727" s="13">
        <v>98.270000000000095</v>
      </c>
      <c r="B9727" s="49" t="s">
        <v>27</v>
      </c>
    </row>
    <row r="9728" spans="1:2" x14ac:dyDescent="0.25">
      <c r="A9728" s="13">
        <v>98.280000000000101</v>
      </c>
      <c r="B9728" s="49" t="s">
        <v>27</v>
      </c>
    </row>
    <row r="9729" spans="1:2" x14ac:dyDescent="0.25">
      <c r="A9729" s="13">
        <v>98.290000000000106</v>
      </c>
      <c r="B9729" s="49" t="s">
        <v>27</v>
      </c>
    </row>
    <row r="9730" spans="1:2" x14ac:dyDescent="0.25">
      <c r="A9730" s="13">
        <v>98.300000000000097</v>
      </c>
      <c r="B9730" s="49" t="s">
        <v>27</v>
      </c>
    </row>
    <row r="9731" spans="1:2" x14ac:dyDescent="0.25">
      <c r="A9731" s="13">
        <v>98.310000000000102</v>
      </c>
      <c r="B9731" s="49" t="s">
        <v>27</v>
      </c>
    </row>
    <row r="9732" spans="1:2" x14ac:dyDescent="0.25">
      <c r="A9732" s="13">
        <v>98.320000000000107</v>
      </c>
      <c r="B9732" s="49" t="s">
        <v>27</v>
      </c>
    </row>
    <row r="9733" spans="1:2" x14ac:dyDescent="0.25">
      <c r="A9733" s="13">
        <v>98.330000000000098</v>
      </c>
      <c r="B9733" s="49" t="s">
        <v>27</v>
      </c>
    </row>
    <row r="9734" spans="1:2" x14ac:dyDescent="0.25">
      <c r="A9734" s="13">
        <v>98.340000000000103</v>
      </c>
      <c r="B9734" s="49" t="s">
        <v>27</v>
      </c>
    </row>
    <row r="9735" spans="1:2" x14ac:dyDescent="0.25">
      <c r="A9735" s="13">
        <v>98.350000000000094</v>
      </c>
      <c r="B9735" s="49" t="s">
        <v>27</v>
      </c>
    </row>
    <row r="9736" spans="1:2" x14ac:dyDescent="0.25">
      <c r="A9736" s="13">
        <v>98.360000000000099</v>
      </c>
      <c r="B9736" s="49" t="s">
        <v>27</v>
      </c>
    </row>
    <row r="9737" spans="1:2" x14ac:dyDescent="0.25">
      <c r="A9737" s="13">
        <v>98.370000000000104</v>
      </c>
      <c r="B9737" s="49" t="s">
        <v>27</v>
      </c>
    </row>
    <row r="9738" spans="1:2" x14ac:dyDescent="0.25">
      <c r="A9738" s="13">
        <v>98.380000000000095</v>
      </c>
      <c r="B9738" s="49" t="s">
        <v>27</v>
      </c>
    </row>
    <row r="9739" spans="1:2" x14ac:dyDescent="0.25">
      <c r="A9739" s="13">
        <v>98.3900000000001</v>
      </c>
      <c r="B9739" s="49" t="s">
        <v>27</v>
      </c>
    </row>
    <row r="9740" spans="1:2" x14ac:dyDescent="0.25">
      <c r="A9740" s="13">
        <v>98.400000000000105</v>
      </c>
      <c r="B9740" s="49" t="s">
        <v>27</v>
      </c>
    </row>
    <row r="9741" spans="1:2" x14ac:dyDescent="0.25">
      <c r="A9741" s="13">
        <v>98.410000000000096</v>
      </c>
      <c r="B9741" s="49" t="s">
        <v>27</v>
      </c>
    </row>
    <row r="9742" spans="1:2" x14ac:dyDescent="0.25">
      <c r="A9742" s="13">
        <v>98.420000000000101</v>
      </c>
      <c r="B9742" s="49" t="s">
        <v>27</v>
      </c>
    </row>
    <row r="9743" spans="1:2" x14ac:dyDescent="0.25">
      <c r="A9743" s="13">
        <v>98.430000000000106</v>
      </c>
      <c r="B9743" s="49" t="s">
        <v>27</v>
      </c>
    </row>
    <row r="9744" spans="1:2" x14ac:dyDescent="0.25">
      <c r="A9744" s="13">
        <v>98.440000000000097</v>
      </c>
      <c r="B9744" s="49" t="s">
        <v>27</v>
      </c>
    </row>
    <row r="9745" spans="1:2" x14ac:dyDescent="0.25">
      <c r="A9745" s="13">
        <v>98.450000000000102</v>
      </c>
      <c r="B9745" s="49" t="s">
        <v>27</v>
      </c>
    </row>
    <row r="9746" spans="1:2" x14ac:dyDescent="0.25">
      <c r="A9746" s="13">
        <v>98.460000000000093</v>
      </c>
      <c r="B9746" s="49" t="s">
        <v>27</v>
      </c>
    </row>
    <row r="9747" spans="1:2" x14ac:dyDescent="0.25">
      <c r="A9747" s="13">
        <v>98.470000000000098</v>
      </c>
      <c r="B9747" s="49" t="s">
        <v>27</v>
      </c>
    </row>
    <row r="9748" spans="1:2" x14ac:dyDescent="0.25">
      <c r="A9748" s="13">
        <v>98.480000000000103</v>
      </c>
      <c r="B9748" s="49" t="s">
        <v>27</v>
      </c>
    </row>
    <row r="9749" spans="1:2" x14ac:dyDescent="0.25">
      <c r="A9749" s="13">
        <v>98.490000000000094</v>
      </c>
      <c r="B9749" s="49" t="s">
        <v>27</v>
      </c>
    </row>
    <row r="9750" spans="1:2" x14ac:dyDescent="0.25">
      <c r="A9750" s="13">
        <v>98.500000000000099</v>
      </c>
      <c r="B9750" s="49" t="s">
        <v>27</v>
      </c>
    </row>
    <row r="9751" spans="1:2" x14ac:dyDescent="0.25">
      <c r="A9751" s="13">
        <v>98.510000000000105</v>
      </c>
      <c r="B9751" s="49" t="s">
        <v>27</v>
      </c>
    </row>
    <row r="9752" spans="1:2" x14ac:dyDescent="0.25">
      <c r="A9752" s="13">
        <v>98.520000000000095</v>
      </c>
      <c r="B9752" s="49" t="s">
        <v>27</v>
      </c>
    </row>
    <row r="9753" spans="1:2" x14ac:dyDescent="0.25">
      <c r="A9753" s="13">
        <v>98.530000000000101</v>
      </c>
      <c r="B9753" s="49" t="s">
        <v>27</v>
      </c>
    </row>
    <row r="9754" spans="1:2" x14ac:dyDescent="0.25">
      <c r="A9754" s="13">
        <v>98.540000000000106</v>
      </c>
      <c r="B9754" s="49" t="s">
        <v>27</v>
      </c>
    </row>
    <row r="9755" spans="1:2" x14ac:dyDescent="0.25">
      <c r="A9755" s="13">
        <v>98.550000000000097</v>
      </c>
      <c r="B9755" s="49" t="s">
        <v>27</v>
      </c>
    </row>
    <row r="9756" spans="1:2" x14ac:dyDescent="0.25">
      <c r="A9756" s="13">
        <v>98.560000000000102</v>
      </c>
      <c r="B9756" s="49" t="s">
        <v>27</v>
      </c>
    </row>
    <row r="9757" spans="1:2" x14ac:dyDescent="0.25">
      <c r="A9757" s="13">
        <v>98.570000000000107</v>
      </c>
      <c r="B9757" s="49" t="s">
        <v>27</v>
      </c>
    </row>
    <row r="9758" spans="1:2" x14ac:dyDescent="0.25">
      <c r="A9758" s="13">
        <v>98.580000000000098</v>
      </c>
      <c r="B9758" s="49" t="s">
        <v>27</v>
      </c>
    </row>
    <row r="9759" spans="1:2" x14ac:dyDescent="0.25">
      <c r="A9759" s="13">
        <v>98.590000000000103</v>
      </c>
      <c r="B9759" s="49" t="s">
        <v>27</v>
      </c>
    </row>
    <row r="9760" spans="1:2" x14ac:dyDescent="0.25">
      <c r="A9760" s="13">
        <v>98.600000000000094</v>
      </c>
      <c r="B9760" s="49" t="s">
        <v>27</v>
      </c>
    </row>
    <row r="9761" spans="1:2" x14ac:dyDescent="0.25">
      <c r="A9761" s="13">
        <v>98.610000000000099</v>
      </c>
      <c r="B9761" s="49" t="s">
        <v>27</v>
      </c>
    </row>
    <row r="9762" spans="1:2" x14ac:dyDescent="0.25">
      <c r="A9762" s="13">
        <v>98.620000000000104</v>
      </c>
      <c r="B9762" s="49" t="s">
        <v>27</v>
      </c>
    </row>
    <row r="9763" spans="1:2" x14ac:dyDescent="0.25">
      <c r="A9763" s="13">
        <v>98.630000000000095</v>
      </c>
      <c r="B9763" s="49" t="s">
        <v>27</v>
      </c>
    </row>
    <row r="9764" spans="1:2" x14ac:dyDescent="0.25">
      <c r="A9764" s="13">
        <v>98.6400000000001</v>
      </c>
      <c r="B9764" s="49" t="s">
        <v>27</v>
      </c>
    </row>
    <row r="9765" spans="1:2" x14ac:dyDescent="0.25">
      <c r="A9765" s="13">
        <v>98.650000000000105</v>
      </c>
      <c r="B9765" s="49" t="s">
        <v>27</v>
      </c>
    </row>
    <row r="9766" spans="1:2" x14ac:dyDescent="0.25">
      <c r="A9766" s="13">
        <v>98.660000000000096</v>
      </c>
      <c r="B9766" s="49" t="s">
        <v>27</v>
      </c>
    </row>
    <row r="9767" spans="1:2" x14ac:dyDescent="0.25">
      <c r="A9767" s="13">
        <v>98.670000000000101</v>
      </c>
      <c r="B9767" s="49" t="s">
        <v>27</v>
      </c>
    </row>
    <row r="9768" spans="1:2" x14ac:dyDescent="0.25">
      <c r="A9768" s="13">
        <v>98.680000000000106</v>
      </c>
      <c r="B9768" s="49" t="s">
        <v>27</v>
      </c>
    </row>
    <row r="9769" spans="1:2" x14ac:dyDescent="0.25">
      <c r="A9769" s="13">
        <v>98.690000000000097</v>
      </c>
      <c r="B9769" s="49" t="s">
        <v>27</v>
      </c>
    </row>
    <row r="9770" spans="1:2" x14ac:dyDescent="0.25">
      <c r="A9770" s="13">
        <v>98.700000000000102</v>
      </c>
      <c r="B9770" s="49" t="s">
        <v>27</v>
      </c>
    </row>
    <row r="9771" spans="1:2" x14ac:dyDescent="0.25">
      <c r="A9771" s="13">
        <v>98.710000000000093</v>
      </c>
      <c r="B9771" s="49" t="s">
        <v>27</v>
      </c>
    </row>
    <row r="9772" spans="1:2" x14ac:dyDescent="0.25">
      <c r="A9772" s="13">
        <v>98.720000000000098</v>
      </c>
      <c r="B9772" s="49" t="s">
        <v>27</v>
      </c>
    </row>
    <row r="9773" spans="1:2" x14ac:dyDescent="0.25">
      <c r="A9773" s="13">
        <v>98.730000000000103</v>
      </c>
      <c r="B9773" s="49" t="s">
        <v>27</v>
      </c>
    </row>
    <row r="9774" spans="1:2" x14ac:dyDescent="0.25">
      <c r="A9774" s="13">
        <v>98.740000000000094</v>
      </c>
      <c r="B9774" s="49" t="s">
        <v>27</v>
      </c>
    </row>
    <row r="9775" spans="1:2" x14ac:dyDescent="0.25">
      <c r="A9775" s="13">
        <v>98.750000000000099</v>
      </c>
      <c r="B9775" s="49" t="s">
        <v>27</v>
      </c>
    </row>
    <row r="9776" spans="1:2" x14ac:dyDescent="0.25">
      <c r="A9776" s="13">
        <v>98.760000000000105</v>
      </c>
      <c r="B9776" s="49" t="s">
        <v>27</v>
      </c>
    </row>
    <row r="9777" spans="1:2" x14ac:dyDescent="0.25">
      <c r="A9777" s="13">
        <v>98.770000000000095</v>
      </c>
      <c r="B9777" s="49" t="s">
        <v>27</v>
      </c>
    </row>
    <row r="9778" spans="1:2" x14ac:dyDescent="0.25">
      <c r="A9778" s="13">
        <v>98.780000000000101</v>
      </c>
      <c r="B9778" s="49" t="s">
        <v>27</v>
      </c>
    </row>
    <row r="9779" spans="1:2" x14ac:dyDescent="0.25">
      <c r="A9779" s="13">
        <v>98.790000000000106</v>
      </c>
      <c r="B9779" s="49" t="s">
        <v>27</v>
      </c>
    </row>
    <row r="9780" spans="1:2" x14ac:dyDescent="0.25">
      <c r="A9780" s="13">
        <v>98.800000000000097</v>
      </c>
      <c r="B9780" s="49" t="s">
        <v>27</v>
      </c>
    </row>
    <row r="9781" spans="1:2" x14ac:dyDescent="0.25">
      <c r="A9781" s="13">
        <v>98.810000000000102</v>
      </c>
      <c r="B9781" s="49" t="s">
        <v>27</v>
      </c>
    </row>
    <row r="9782" spans="1:2" x14ac:dyDescent="0.25">
      <c r="A9782" s="13">
        <v>98.820000000000107</v>
      </c>
      <c r="B9782" s="49" t="s">
        <v>27</v>
      </c>
    </row>
    <row r="9783" spans="1:2" x14ac:dyDescent="0.25">
      <c r="A9783" s="13">
        <v>98.830000000000098</v>
      </c>
      <c r="B9783" s="49" t="s">
        <v>27</v>
      </c>
    </row>
    <row r="9784" spans="1:2" x14ac:dyDescent="0.25">
      <c r="A9784" s="13">
        <v>98.840000000000103</v>
      </c>
      <c r="B9784" s="49" t="s">
        <v>27</v>
      </c>
    </row>
    <row r="9785" spans="1:2" x14ac:dyDescent="0.25">
      <c r="A9785" s="13">
        <v>98.850000000000094</v>
      </c>
      <c r="B9785" s="49" t="s">
        <v>27</v>
      </c>
    </row>
    <row r="9786" spans="1:2" x14ac:dyDescent="0.25">
      <c r="A9786" s="13">
        <v>98.860000000000099</v>
      </c>
      <c r="B9786" s="49" t="s">
        <v>27</v>
      </c>
    </row>
    <row r="9787" spans="1:2" x14ac:dyDescent="0.25">
      <c r="A9787" s="13">
        <v>98.870000000000104</v>
      </c>
      <c r="B9787" s="49" t="s">
        <v>27</v>
      </c>
    </row>
    <row r="9788" spans="1:2" x14ac:dyDescent="0.25">
      <c r="A9788" s="13">
        <v>98.880000000000095</v>
      </c>
      <c r="B9788" s="49" t="s">
        <v>27</v>
      </c>
    </row>
    <row r="9789" spans="1:2" x14ac:dyDescent="0.25">
      <c r="A9789" s="13">
        <v>98.8900000000001</v>
      </c>
      <c r="B9789" s="49" t="s">
        <v>27</v>
      </c>
    </row>
    <row r="9790" spans="1:2" x14ac:dyDescent="0.25">
      <c r="A9790" s="13">
        <v>98.900000000000105</v>
      </c>
      <c r="B9790" s="49" t="s">
        <v>27</v>
      </c>
    </row>
    <row r="9791" spans="1:2" x14ac:dyDescent="0.25">
      <c r="A9791" s="13">
        <v>98.910000000000096</v>
      </c>
      <c r="B9791" s="49" t="s">
        <v>27</v>
      </c>
    </row>
    <row r="9792" spans="1:2" x14ac:dyDescent="0.25">
      <c r="A9792" s="13">
        <v>98.920000000000101</v>
      </c>
      <c r="B9792" s="49" t="s">
        <v>27</v>
      </c>
    </row>
    <row r="9793" spans="1:2" x14ac:dyDescent="0.25">
      <c r="A9793" s="13">
        <v>98.930000000000106</v>
      </c>
      <c r="B9793" s="49" t="s">
        <v>27</v>
      </c>
    </row>
    <row r="9794" spans="1:2" x14ac:dyDescent="0.25">
      <c r="A9794" s="13">
        <v>98.940000000000097</v>
      </c>
      <c r="B9794" s="49" t="s">
        <v>27</v>
      </c>
    </row>
    <row r="9795" spans="1:2" x14ac:dyDescent="0.25">
      <c r="A9795" s="13">
        <v>98.950000000000102</v>
      </c>
      <c r="B9795" s="49" t="s">
        <v>27</v>
      </c>
    </row>
    <row r="9796" spans="1:2" x14ac:dyDescent="0.25">
      <c r="A9796" s="13">
        <v>98.960000000000093</v>
      </c>
      <c r="B9796" s="49" t="s">
        <v>27</v>
      </c>
    </row>
    <row r="9797" spans="1:2" x14ac:dyDescent="0.25">
      <c r="A9797" s="13">
        <v>98.970000000000098</v>
      </c>
      <c r="B9797" s="49" t="s">
        <v>27</v>
      </c>
    </row>
    <row r="9798" spans="1:2" x14ac:dyDescent="0.25">
      <c r="A9798" s="13">
        <v>98.980000000000103</v>
      </c>
      <c r="B9798" s="49" t="s">
        <v>27</v>
      </c>
    </row>
    <row r="9799" spans="1:2" x14ac:dyDescent="0.25">
      <c r="A9799" s="13">
        <v>98.990000000000094</v>
      </c>
      <c r="B9799" s="49" t="s">
        <v>27</v>
      </c>
    </row>
    <row r="9800" spans="1:2" x14ac:dyDescent="0.25">
      <c r="A9800" s="13">
        <v>99.000000000000099</v>
      </c>
      <c r="B9800" s="49" t="s">
        <v>27</v>
      </c>
    </row>
    <row r="9801" spans="1:2" x14ac:dyDescent="0.25">
      <c r="A9801" s="13">
        <v>99.010000000000105</v>
      </c>
      <c r="B9801" s="49" t="s">
        <v>27</v>
      </c>
    </row>
    <row r="9802" spans="1:2" x14ac:dyDescent="0.25">
      <c r="A9802" s="13">
        <v>99.020000000000095</v>
      </c>
      <c r="B9802" s="49" t="s">
        <v>27</v>
      </c>
    </row>
    <row r="9803" spans="1:2" x14ac:dyDescent="0.25">
      <c r="A9803" s="13">
        <v>99.030000000000101</v>
      </c>
      <c r="B9803" s="49" t="s">
        <v>27</v>
      </c>
    </row>
    <row r="9804" spans="1:2" x14ac:dyDescent="0.25">
      <c r="A9804" s="13">
        <v>99.040000000000106</v>
      </c>
      <c r="B9804" s="49" t="s">
        <v>27</v>
      </c>
    </row>
    <row r="9805" spans="1:2" x14ac:dyDescent="0.25">
      <c r="A9805" s="13">
        <v>99.050000000000097</v>
      </c>
      <c r="B9805" s="49" t="s">
        <v>27</v>
      </c>
    </row>
    <row r="9806" spans="1:2" x14ac:dyDescent="0.25">
      <c r="A9806" s="13">
        <v>99.060000000000102</v>
      </c>
      <c r="B9806" s="49" t="s">
        <v>27</v>
      </c>
    </row>
    <row r="9807" spans="1:2" x14ac:dyDescent="0.25">
      <c r="A9807" s="13">
        <v>99.070000000000107</v>
      </c>
      <c r="B9807" s="49" t="s">
        <v>27</v>
      </c>
    </row>
    <row r="9808" spans="1:2" x14ac:dyDescent="0.25">
      <c r="A9808" s="13">
        <v>99.080000000000098</v>
      </c>
      <c r="B9808" s="49" t="s">
        <v>27</v>
      </c>
    </row>
    <row r="9809" spans="1:2" x14ac:dyDescent="0.25">
      <c r="A9809" s="13">
        <v>99.090000000000103</v>
      </c>
      <c r="B9809" s="49" t="s">
        <v>27</v>
      </c>
    </row>
    <row r="9810" spans="1:2" x14ac:dyDescent="0.25">
      <c r="A9810" s="13">
        <v>99.100000000000094</v>
      </c>
      <c r="B9810" s="49" t="s">
        <v>27</v>
      </c>
    </row>
    <row r="9811" spans="1:2" x14ac:dyDescent="0.25">
      <c r="A9811" s="13">
        <v>99.110000000000099</v>
      </c>
      <c r="B9811" s="49" t="s">
        <v>27</v>
      </c>
    </row>
    <row r="9812" spans="1:2" x14ac:dyDescent="0.25">
      <c r="A9812" s="13">
        <v>99.120000000000104</v>
      </c>
      <c r="B9812" s="49" t="s">
        <v>27</v>
      </c>
    </row>
    <row r="9813" spans="1:2" x14ac:dyDescent="0.25">
      <c r="A9813" s="13">
        <v>99.130000000000095</v>
      </c>
      <c r="B9813" s="49" t="s">
        <v>27</v>
      </c>
    </row>
    <row r="9814" spans="1:2" x14ac:dyDescent="0.25">
      <c r="A9814" s="13">
        <v>99.1400000000001</v>
      </c>
      <c r="B9814" s="49" t="s">
        <v>27</v>
      </c>
    </row>
    <row r="9815" spans="1:2" x14ac:dyDescent="0.25">
      <c r="A9815" s="13">
        <v>99.150000000000105</v>
      </c>
      <c r="B9815" s="49" t="s">
        <v>27</v>
      </c>
    </row>
    <row r="9816" spans="1:2" x14ac:dyDescent="0.25">
      <c r="A9816" s="13">
        <v>99.160000000000096</v>
      </c>
      <c r="B9816" s="49" t="s">
        <v>27</v>
      </c>
    </row>
    <row r="9817" spans="1:2" x14ac:dyDescent="0.25">
      <c r="A9817" s="13">
        <v>99.170000000000101</v>
      </c>
      <c r="B9817" s="49" t="s">
        <v>27</v>
      </c>
    </row>
    <row r="9818" spans="1:2" x14ac:dyDescent="0.25">
      <c r="A9818" s="13">
        <v>99.180000000000106</v>
      </c>
      <c r="B9818" s="49" t="s">
        <v>27</v>
      </c>
    </row>
    <row r="9819" spans="1:2" x14ac:dyDescent="0.25">
      <c r="A9819" s="13">
        <v>99.190000000000097</v>
      </c>
      <c r="B9819" s="49" t="s">
        <v>27</v>
      </c>
    </row>
    <row r="9820" spans="1:2" x14ac:dyDescent="0.25">
      <c r="A9820" s="13">
        <v>99.200000000000102</v>
      </c>
      <c r="B9820" s="49" t="s">
        <v>27</v>
      </c>
    </row>
    <row r="9821" spans="1:2" x14ac:dyDescent="0.25">
      <c r="A9821" s="13">
        <v>99.210000000000093</v>
      </c>
      <c r="B9821" s="49" t="s">
        <v>27</v>
      </c>
    </row>
    <row r="9822" spans="1:2" x14ac:dyDescent="0.25">
      <c r="A9822" s="13">
        <v>99.220000000000098</v>
      </c>
      <c r="B9822" s="49" t="s">
        <v>27</v>
      </c>
    </row>
    <row r="9823" spans="1:2" x14ac:dyDescent="0.25">
      <c r="A9823" s="13">
        <v>99.230000000000103</v>
      </c>
      <c r="B9823" s="49" t="s">
        <v>27</v>
      </c>
    </row>
    <row r="9824" spans="1:2" x14ac:dyDescent="0.25">
      <c r="A9824" s="13">
        <v>99.240000000000094</v>
      </c>
      <c r="B9824" s="49" t="s">
        <v>27</v>
      </c>
    </row>
    <row r="9825" spans="1:2" x14ac:dyDescent="0.25">
      <c r="A9825" s="13">
        <v>99.250000000000099</v>
      </c>
      <c r="B9825" s="49" t="s">
        <v>27</v>
      </c>
    </row>
    <row r="9826" spans="1:2" x14ac:dyDescent="0.25">
      <c r="A9826" s="13">
        <v>99.260000000000105</v>
      </c>
      <c r="B9826" s="49" t="s">
        <v>27</v>
      </c>
    </row>
    <row r="9827" spans="1:2" x14ac:dyDescent="0.25">
      <c r="A9827" s="13">
        <v>99.270000000000095</v>
      </c>
      <c r="B9827" s="49" t="s">
        <v>27</v>
      </c>
    </row>
    <row r="9828" spans="1:2" x14ac:dyDescent="0.25">
      <c r="A9828" s="13">
        <v>99.280000000000101</v>
      </c>
      <c r="B9828" s="49" t="s">
        <v>27</v>
      </c>
    </row>
    <row r="9829" spans="1:2" x14ac:dyDescent="0.25">
      <c r="A9829" s="13">
        <v>99.290000000000106</v>
      </c>
      <c r="B9829" s="49" t="s">
        <v>27</v>
      </c>
    </row>
    <row r="9830" spans="1:2" x14ac:dyDescent="0.25">
      <c r="A9830" s="13">
        <v>99.300000000000097</v>
      </c>
      <c r="B9830" s="49" t="s">
        <v>27</v>
      </c>
    </row>
    <row r="9831" spans="1:2" x14ac:dyDescent="0.25">
      <c r="A9831" s="13">
        <v>99.310000000000102</v>
      </c>
      <c r="B9831" s="49" t="s">
        <v>27</v>
      </c>
    </row>
    <row r="9832" spans="1:2" x14ac:dyDescent="0.25">
      <c r="A9832" s="13">
        <v>99.320000000000107</v>
      </c>
      <c r="B9832" s="49" t="s">
        <v>27</v>
      </c>
    </row>
    <row r="9833" spans="1:2" x14ac:dyDescent="0.25">
      <c r="A9833" s="13">
        <v>99.330000000000098</v>
      </c>
      <c r="B9833" s="49" t="s">
        <v>27</v>
      </c>
    </row>
    <row r="9834" spans="1:2" x14ac:dyDescent="0.25">
      <c r="A9834" s="13">
        <v>99.340000000000103</v>
      </c>
      <c r="B9834" s="49" t="s">
        <v>27</v>
      </c>
    </row>
    <row r="9835" spans="1:2" x14ac:dyDescent="0.25">
      <c r="A9835" s="13">
        <v>99.350000000000094</v>
      </c>
      <c r="B9835" s="49" t="s">
        <v>27</v>
      </c>
    </row>
    <row r="9836" spans="1:2" x14ac:dyDescent="0.25">
      <c r="A9836" s="13">
        <v>99.360000000000099</v>
      </c>
      <c r="B9836" s="49" t="s">
        <v>27</v>
      </c>
    </row>
    <row r="9837" spans="1:2" x14ac:dyDescent="0.25">
      <c r="A9837" s="13">
        <v>99.370000000000104</v>
      </c>
      <c r="B9837" s="49" t="s">
        <v>27</v>
      </c>
    </row>
    <row r="9838" spans="1:2" x14ac:dyDescent="0.25">
      <c r="A9838" s="13">
        <v>99.380000000000095</v>
      </c>
      <c r="B9838" s="49" t="s">
        <v>27</v>
      </c>
    </row>
    <row r="9839" spans="1:2" x14ac:dyDescent="0.25">
      <c r="A9839" s="13">
        <v>99.3900000000001</v>
      </c>
      <c r="B9839" s="49" t="s">
        <v>27</v>
      </c>
    </row>
    <row r="9840" spans="1:2" x14ac:dyDescent="0.25">
      <c r="A9840" s="13">
        <v>99.400000000000105</v>
      </c>
      <c r="B9840" s="49" t="s">
        <v>27</v>
      </c>
    </row>
    <row r="9841" spans="1:2" x14ac:dyDescent="0.25">
      <c r="A9841" s="13">
        <v>99.410000000000096</v>
      </c>
      <c r="B9841" s="49" t="s">
        <v>27</v>
      </c>
    </row>
    <row r="9842" spans="1:2" x14ac:dyDescent="0.25">
      <c r="A9842" s="13">
        <v>99.420000000000101</v>
      </c>
      <c r="B9842" s="49" t="s">
        <v>27</v>
      </c>
    </row>
    <row r="9843" spans="1:2" x14ac:dyDescent="0.25">
      <c r="A9843" s="13">
        <v>99.430000000000106</v>
      </c>
      <c r="B9843" s="49" t="s">
        <v>27</v>
      </c>
    </row>
    <row r="9844" spans="1:2" x14ac:dyDescent="0.25">
      <c r="A9844" s="13">
        <v>99.440000000000097</v>
      </c>
      <c r="B9844" s="49" t="s">
        <v>27</v>
      </c>
    </row>
    <row r="9845" spans="1:2" x14ac:dyDescent="0.25">
      <c r="A9845" s="13">
        <v>99.450000000000102</v>
      </c>
      <c r="B9845" s="49" t="s">
        <v>27</v>
      </c>
    </row>
    <row r="9846" spans="1:2" x14ac:dyDescent="0.25">
      <c r="A9846" s="13">
        <v>99.460000000000093</v>
      </c>
      <c r="B9846" s="49" t="s">
        <v>27</v>
      </c>
    </row>
    <row r="9847" spans="1:2" x14ac:dyDescent="0.25">
      <c r="A9847" s="13">
        <v>99.470000000000098</v>
      </c>
      <c r="B9847" s="49" t="s">
        <v>27</v>
      </c>
    </row>
    <row r="9848" spans="1:2" x14ac:dyDescent="0.25">
      <c r="A9848" s="13">
        <v>99.480000000000103</v>
      </c>
      <c r="B9848" s="49" t="s">
        <v>27</v>
      </c>
    </row>
    <row r="9849" spans="1:2" x14ac:dyDescent="0.25">
      <c r="A9849" s="13">
        <v>99.490000000000094</v>
      </c>
      <c r="B9849" s="49" t="s">
        <v>27</v>
      </c>
    </row>
    <row r="9850" spans="1:2" x14ac:dyDescent="0.25">
      <c r="A9850" s="13">
        <v>99.500000000000099</v>
      </c>
      <c r="B9850" s="49" t="s">
        <v>27</v>
      </c>
    </row>
    <row r="9851" spans="1:2" x14ac:dyDescent="0.25">
      <c r="A9851" s="13">
        <v>99.510000000000105</v>
      </c>
      <c r="B9851" s="49" t="s">
        <v>27</v>
      </c>
    </row>
    <row r="9852" spans="1:2" x14ac:dyDescent="0.25">
      <c r="A9852" s="13">
        <v>99.520000000000095</v>
      </c>
      <c r="B9852" s="49" t="s">
        <v>27</v>
      </c>
    </row>
    <row r="9853" spans="1:2" x14ac:dyDescent="0.25">
      <c r="A9853" s="13">
        <v>99.530000000000101</v>
      </c>
      <c r="B9853" s="49" t="s">
        <v>27</v>
      </c>
    </row>
    <row r="9854" spans="1:2" x14ac:dyDescent="0.25">
      <c r="A9854" s="13">
        <v>99.540000000000106</v>
      </c>
      <c r="B9854" s="49" t="s">
        <v>27</v>
      </c>
    </row>
    <row r="9855" spans="1:2" x14ac:dyDescent="0.25">
      <c r="A9855" s="13">
        <v>99.550000000000097</v>
      </c>
      <c r="B9855" s="49" t="s">
        <v>27</v>
      </c>
    </row>
    <row r="9856" spans="1:2" x14ac:dyDescent="0.25">
      <c r="A9856" s="13">
        <v>99.560000000000102</v>
      </c>
      <c r="B9856" s="49" t="s">
        <v>27</v>
      </c>
    </row>
    <row r="9857" spans="1:2" x14ac:dyDescent="0.25">
      <c r="A9857" s="13">
        <v>99.570000000000107</v>
      </c>
      <c r="B9857" s="49" t="s">
        <v>27</v>
      </c>
    </row>
    <row r="9858" spans="1:2" x14ac:dyDescent="0.25">
      <c r="A9858" s="13">
        <v>99.580000000000098</v>
      </c>
      <c r="B9858" s="49" t="s">
        <v>27</v>
      </c>
    </row>
    <row r="9859" spans="1:2" x14ac:dyDescent="0.25">
      <c r="A9859" s="13">
        <v>99.590000000000103</v>
      </c>
      <c r="B9859" s="49" t="s">
        <v>27</v>
      </c>
    </row>
    <row r="9860" spans="1:2" x14ac:dyDescent="0.25">
      <c r="A9860" s="13">
        <v>99.600000000000094</v>
      </c>
      <c r="B9860" s="49" t="s">
        <v>27</v>
      </c>
    </row>
    <row r="9861" spans="1:2" x14ac:dyDescent="0.25">
      <c r="A9861" s="13">
        <v>99.610000000000099</v>
      </c>
      <c r="B9861" s="49" t="s">
        <v>27</v>
      </c>
    </row>
    <row r="9862" spans="1:2" x14ac:dyDescent="0.25">
      <c r="A9862" s="13">
        <v>99.620000000000104</v>
      </c>
      <c r="B9862" s="49" t="s">
        <v>27</v>
      </c>
    </row>
    <row r="9863" spans="1:2" x14ac:dyDescent="0.25">
      <c r="A9863" s="13">
        <v>99.630000000000095</v>
      </c>
      <c r="B9863" s="49" t="s">
        <v>27</v>
      </c>
    </row>
    <row r="9864" spans="1:2" x14ac:dyDescent="0.25">
      <c r="A9864" s="13">
        <v>99.6400000000001</v>
      </c>
      <c r="B9864" s="49" t="s">
        <v>27</v>
      </c>
    </row>
    <row r="9865" spans="1:2" x14ac:dyDescent="0.25">
      <c r="A9865" s="13">
        <v>99.650000000000105</v>
      </c>
      <c r="B9865" s="49" t="s">
        <v>27</v>
      </c>
    </row>
    <row r="9866" spans="1:2" x14ac:dyDescent="0.25">
      <c r="A9866" s="13">
        <v>99.660000000000096</v>
      </c>
      <c r="B9866" s="49" t="s">
        <v>27</v>
      </c>
    </row>
    <row r="9867" spans="1:2" x14ac:dyDescent="0.25">
      <c r="A9867" s="13">
        <v>99.670000000000101</v>
      </c>
      <c r="B9867" s="49" t="s">
        <v>27</v>
      </c>
    </row>
    <row r="9868" spans="1:2" x14ac:dyDescent="0.25">
      <c r="A9868" s="13">
        <v>99.680000000000106</v>
      </c>
      <c r="B9868" s="49" t="s">
        <v>27</v>
      </c>
    </row>
    <row r="9869" spans="1:2" x14ac:dyDescent="0.25">
      <c r="A9869" s="13">
        <v>99.690000000000097</v>
      </c>
      <c r="B9869" s="49" t="s">
        <v>27</v>
      </c>
    </row>
    <row r="9870" spans="1:2" x14ac:dyDescent="0.25">
      <c r="A9870" s="13">
        <v>99.700000000000102</v>
      </c>
      <c r="B9870" s="49" t="s">
        <v>27</v>
      </c>
    </row>
    <row r="9871" spans="1:2" x14ac:dyDescent="0.25">
      <c r="A9871" s="13">
        <v>99.710000000000093</v>
      </c>
      <c r="B9871" s="49" t="s">
        <v>27</v>
      </c>
    </row>
    <row r="9872" spans="1:2" x14ac:dyDescent="0.25">
      <c r="A9872" s="13">
        <v>99.720000000000098</v>
      </c>
      <c r="B9872" s="49" t="s">
        <v>27</v>
      </c>
    </row>
    <row r="9873" spans="1:2" x14ac:dyDescent="0.25">
      <c r="A9873" s="13">
        <v>99.730000000000103</v>
      </c>
      <c r="B9873" s="49" t="s">
        <v>27</v>
      </c>
    </row>
    <row r="9874" spans="1:2" x14ac:dyDescent="0.25">
      <c r="A9874" s="13">
        <v>99.740000000000094</v>
      </c>
      <c r="B9874" s="49" t="s">
        <v>27</v>
      </c>
    </row>
    <row r="9875" spans="1:2" x14ac:dyDescent="0.25">
      <c r="A9875" s="13">
        <v>99.750000000000099</v>
      </c>
      <c r="B9875" s="49" t="s">
        <v>27</v>
      </c>
    </row>
    <row r="9876" spans="1:2" x14ac:dyDescent="0.25">
      <c r="A9876" s="13">
        <v>99.760000000000105</v>
      </c>
      <c r="B9876" s="49" t="s">
        <v>27</v>
      </c>
    </row>
    <row r="9877" spans="1:2" x14ac:dyDescent="0.25">
      <c r="A9877" s="13">
        <v>99.770000000000095</v>
      </c>
      <c r="B9877" s="49" t="s">
        <v>27</v>
      </c>
    </row>
    <row r="9878" spans="1:2" x14ac:dyDescent="0.25">
      <c r="A9878" s="13">
        <v>99.780000000000101</v>
      </c>
      <c r="B9878" s="49" t="s">
        <v>27</v>
      </c>
    </row>
    <row r="9879" spans="1:2" x14ac:dyDescent="0.25">
      <c r="A9879" s="13">
        <v>99.790000000000106</v>
      </c>
      <c r="B9879" s="49" t="s">
        <v>27</v>
      </c>
    </row>
    <row r="9880" spans="1:2" x14ac:dyDescent="0.25">
      <c r="A9880" s="13">
        <v>99.800000000000097</v>
      </c>
      <c r="B9880" s="49" t="s">
        <v>27</v>
      </c>
    </row>
    <row r="9881" spans="1:2" x14ac:dyDescent="0.25">
      <c r="A9881" s="13">
        <v>99.810000000000102</v>
      </c>
      <c r="B9881" s="49" t="s">
        <v>27</v>
      </c>
    </row>
    <row r="9882" spans="1:2" x14ac:dyDescent="0.25">
      <c r="A9882" s="13">
        <v>99.820000000000107</v>
      </c>
      <c r="B9882" s="49" t="s">
        <v>27</v>
      </c>
    </row>
    <row r="9883" spans="1:2" x14ac:dyDescent="0.25">
      <c r="A9883" s="13">
        <v>99.830000000000098</v>
      </c>
      <c r="B9883" s="49" t="s">
        <v>27</v>
      </c>
    </row>
    <row r="9884" spans="1:2" x14ac:dyDescent="0.25">
      <c r="A9884" s="13">
        <v>99.840000000000103</v>
      </c>
      <c r="B9884" s="49" t="s">
        <v>27</v>
      </c>
    </row>
    <row r="9885" spans="1:2" x14ac:dyDescent="0.25">
      <c r="A9885" s="13">
        <v>99.850000000000094</v>
      </c>
      <c r="B9885" s="49" t="s">
        <v>27</v>
      </c>
    </row>
    <row r="9886" spans="1:2" x14ac:dyDescent="0.25">
      <c r="A9886" s="13">
        <v>99.860000000000099</v>
      </c>
      <c r="B9886" s="49" t="s">
        <v>27</v>
      </c>
    </row>
    <row r="9887" spans="1:2" x14ac:dyDescent="0.25">
      <c r="A9887" s="13">
        <v>99.870000000000104</v>
      </c>
      <c r="B9887" s="49" t="s">
        <v>27</v>
      </c>
    </row>
    <row r="9888" spans="1:2" x14ac:dyDescent="0.25">
      <c r="A9888" s="13">
        <v>99.880000000000095</v>
      </c>
      <c r="B9888" s="49" t="s">
        <v>27</v>
      </c>
    </row>
    <row r="9889" spans="1:2" x14ac:dyDescent="0.25">
      <c r="A9889" s="13">
        <v>99.8900000000001</v>
      </c>
      <c r="B9889" s="49" t="s">
        <v>27</v>
      </c>
    </row>
    <row r="9890" spans="1:2" x14ac:dyDescent="0.25">
      <c r="A9890" s="13">
        <v>99.900000000000105</v>
      </c>
      <c r="B9890" s="49" t="s">
        <v>27</v>
      </c>
    </row>
    <row r="9891" spans="1:2" x14ac:dyDescent="0.25">
      <c r="A9891" s="13">
        <v>99.910000000000096</v>
      </c>
      <c r="B9891" s="49" t="s">
        <v>27</v>
      </c>
    </row>
    <row r="9892" spans="1:2" x14ac:dyDescent="0.25">
      <c r="A9892" s="13">
        <v>99.920000000000101</v>
      </c>
      <c r="B9892" s="49" t="s">
        <v>27</v>
      </c>
    </row>
    <row r="9893" spans="1:2" x14ac:dyDescent="0.25">
      <c r="A9893" s="13">
        <v>99.930000000000106</v>
      </c>
      <c r="B9893" s="49" t="s">
        <v>27</v>
      </c>
    </row>
    <row r="9894" spans="1:2" x14ac:dyDescent="0.25">
      <c r="A9894" s="13">
        <v>99.940000000000097</v>
      </c>
      <c r="B9894" s="49" t="s">
        <v>27</v>
      </c>
    </row>
    <row r="9895" spans="1:2" x14ac:dyDescent="0.25">
      <c r="A9895" s="13">
        <v>99.950000000000102</v>
      </c>
      <c r="B9895" s="49" t="s">
        <v>27</v>
      </c>
    </row>
    <row r="9896" spans="1:2" x14ac:dyDescent="0.25">
      <c r="A9896" s="13">
        <v>99.960000000000093</v>
      </c>
      <c r="B9896" s="49" t="s">
        <v>27</v>
      </c>
    </row>
    <row r="9897" spans="1:2" x14ac:dyDescent="0.25">
      <c r="A9897" s="13">
        <v>99.970000000000098</v>
      </c>
      <c r="B9897" s="49" t="s">
        <v>27</v>
      </c>
    </row>
    <row r="9898" spans="1:2" x14ac:dyDescent="0.25">
      <c r="A9898" s="13">
        <v>99.980000000000103</v>
      </c>
      <c r="B9898" s="49" t="s">
        <v>27</v>
      </c>
    </row>
    <row r="9899" spans="1:2" x14ac:dyDescent="0.25">
      <c r="A9899" s="13">
        <v>99.990000000000094</v>
      </c>
      <c r="B9899" s="49" t="s">
        <v>27</v>
      </c>
    </row>
    <row r="9900" spans="1:2" x14ac:dyDescent="0.25">
      <c r="A9900" s="13">
        <v>100</v>
      </c>
      <c r="B9900" s="49" t="s">
        <v>27</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xr:uid="{00000000-0002-0000-0400-000000000000}">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2026-01-13T11:42:01Z</dcterms:modified>
</cp:coreProperties>
</file>